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" sheetId="1" state="visible" r:id="rId2"/>
  </sheets>
  <definedNames>
    <definedName function="false" hidden="false" localSheetId="0" name="_xlnm.Print_Area" vbProcedure="false">'13'!$A$1:$I$45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<sst xmlns="http://schemas.openxmlformats.org/spreadsheetml/2006/main" count="103" uniqueCount="60">
  <si>
    <t xml:space="preserve">УТВЕРЖДЕНА</t>
  </si>
  <si>
    <t xml:space="preserve">                решением совета депутатов</t>
  </si>
  <si>
    <t xml:space="preserve">                Пениковского сельского поселения</t>
  </si>
  <si>
    <t xml:space="preserve">                     от 19.12.2025  №60</t>
  </si>
  <si>
    <t xml:space="preserve">          (приложение 6)</t>
  </si>
  <si>
    <t xml:space="preserve">Распределение бюджетных ассигнований по разделам  и подразделам классификации</t>
  </si>
  <si>
    <t xml:space="preserve">расходов местного бюджета </t>
  </si>
  <si>
    <t xml:space="preserve">Пениковского сельского поселения </t>
  </si>
  <si>
    <t xml:space="preserve">на 2026 год и на плановый период 2027 и 2028 годов</t>
  </si>
  <si>
    <t xml:space="preserve">Наименование</t>
  </si>
  <si>
    <t xml:space="preserve">Г</t>
  </si>
  <si>
    <t xml:space="preserve">Рз</t>
  </si>
  <si>
    <t xml:space="preserve">ПР</t>
  </si>
  <si>
    <t xml:space="preserve">ЦСР</t>
  </si>
  <si>
    <t xml:space="preserve">ВР</t>
  </si>
  <si>
    <t xml:space="preserve">2026   год Сумма   (тыс. рублей)</t>
  </si>
  <si>
    <t xml:space="preserve">2027 год  Сумма  (тыс. рублей)</t>
  </si>
  <si>
    <t xml:space="preserve">2028 год  Сумма   (тыс.рублей)</t>
  </si>
  <si>
    <t xml:space="preserve">Всего</t>
  </si>
  <si>
    <t xml:space="preserve">Общегосударственные вопросы</t>
  </si>
  <si>
    <t xml:space="preserve">01</t>
  </si>
  <si>
    <t xml:space="preserve">00</t>
  </si>
  <si>
    <t xml:space="preserve">Функционирование  высшего должностного лица субъекта Российской Федерации и муниципального образования</t>
  </si>
  <si>
    <t xml:space="preserve">02</t>
  </si>
  <si>
    <t xml:space="preserve">Функционирование  законодательных органов государственной власти и представительных органов муниципальных образований</t>
  </si>
  <si>
    <t xml:space="preserve">03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</si>
  <si>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</si>
  <si>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04</t>
  </si>
  <si>
    <t xml:space="preserve">Резервные фонды</t>
  </si>
  <si>
    <t xml:space="preserve">11</t>
  </si>
  <si>
    <t xml:space="preserve">Другие общегосударственные расходы</t>
  </si>
  <si>
    <t xml:space="preserve">13</t>
  </si>
  <si>
    <t xml:space="preserve">Национальная оборона</t>
  </si>
  <si>
    <t xml:space="preserve">Мобилизационная и вневойсковая подготовка</t>
  </si>
  <si>
    <t xml:space="preserve">Национальная безопасность и правоохранительная деятельность</t>
  </si>
  <si>
    <t xml:space="preserve">Защита населения и территорий от чрезвычайных ситуаций природного и техногенного характера, пожарная безопасность</t>
  </si>
  <si>
    <t xml:space="preserve">10</t>
  </si>
  <si>
    <t xml:space="preserve">Национальная экономика</t>
  </si>
  <si>
    <t xml:space="preserve">Дорожное хозяйство (дорожные фонды)</t>
  </si>
  <si>
    <t xml:space="preserve">09</t>
  </si>
  <si>
    <t xml:space="preserve">Другие вопросы в области национальной экономики</t>
  </si>
  <si>
    <t xml:space="preserve">12</t>
  </si>
  <si>
    <t xml:space="preserve">Жилищно-коммунальное хозяйство</t>
  </si>
  <si>
    <t xml:space="preserve">05</t>
  </si>
  <si>
    <t xml:space="preserve">Жилищное  хозяйство</t>
  </si>
  <si>
    <t xml:space="preserve">Коммунальное  хозяйство</t>
  </si>
  <si>
    <t xml:space="preserve">Благоустройство</t>
  </si>
  <si>
    <t xml:space="preserve">Образование</t>
  </si>
  <si>
    <t xml:space="preserve">07</t>
  </si>
  <si>
    <t xml:space="preserve">Молодежная политика</t>
  </si>
  <si>
    <t xml:space="preserve">Культура, кинематография</t>
  </si>
  <si>
    <t xml:space="preserve">08</t>
  </si>
  <si>
    <t xml:space="preserve">Культура</t>
  </si>
  <si>
    <t xml:space="preserve">Социальная политика</t>
  </si>
  <si>
    <t xml:space="preserve">Пенсионное обеспечение</t>
  </si>
  <si>
    <t xml:space="preserve">Социальное обеспечение населения</t>
  </si>
  <si>
    <t xml:space="preserve"> Физическая культура и спорт</t>
  </si>
  <si>
    <t xml:space="preserve">Физическая культура </t>
  </si>
  <si>
    <t xml:space="preserve">Обслуживание государственного(муниципального)  долга</t>
  </si>
  <si>
    <t xml:space="preserve">Обслуживание государственного(муниципального) внутреннего долга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</si>
</sst>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"/>
    <numFmt numFmtId="166" formatCode="#,##0"/>
    <numFmt numFmtId="167" formatCode="@"/>
    <numFmt numFmtId="168" formatCode="_(* #,##0.00_);_(* \(#,##0.00\);_(* \-??_);_(@_)"/>
    <numFmt numFmtId="169" formatCode="0.0"/>
  </numFmts>
  <fonts count="14">
    <font>
      <sz val="10"/>
      <color rgb="FF00000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2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3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4"/>
  <sheetViews>
    <sheetView showFormulas="false" showGridLines="true" showRowColHeaders="true" showZeros="true" rightToLeft="false" tabSelected="true" showOutlineSymbols="true" defaultGridColor="true" view="pageBreakPreview" topLeftCell="A1" colorId="64" zoomScale="82" zoomScaleNormal="75" zoomScalePageLayoutView="82" workbookViewId="0">
      <selection pane="topLeft" activeCell="D4" activeCellId="0" sqref="D4"/>
    </sheetView>
  </sheetViews>
  <sheetFormatPr defaultColWidth="9.0546875" defaultRowHeight="13.2" zeroHeight="false" outlineLevelRow="0" outlineLevelCol="0"/>
  <cols>
    <col collapsed="false" customWidth="true" hidden="false" outlineLevel="0" max="1" min="1" style="0" width="71.43"/>
    <col collapsed="false" customWidth="true" hidden="false" outlineLevel="0" max="2" min="2" style="0" width="6.43"/>
    <col collapsed="false" customWidth="true" hidden="false" outlineLevel="0" max="3" min="3" style="0" width="6.32"/>
    <col collapsed="false" customWidth="true" hidden="false" outlineLevel="0" max="4" min="4" style="0" width="6.66"/>
    <col collapsed="false" customWidth="true" hidden="false" outlineLevel="0" max="5" min="5" style="0" width="11.99"/>
    <col collapsed="false" customWidth="true" hidden="false" outlineLevel="0" max="6" min="6" style="0" width="7.99"/>
    <col collapsed="false" customWidth="true" hidden="false" outlineLevel="0" max="9" min="7" style="0" width="14.66"/>
  </cols>
  <sheetData>
    <row r="1" customFormat="false" ht="15.6" hidden="false" customHeight="false" outlineLevel="0" collapsed="false">
      <c r="A1" s="1"/>
      <c r="B1" s="1"/>
      <c r="C1" s="2"/>
      <c r="D1" s="3" t="s">
        <v>0</v>
      </c>
      <c r="E1" s="3"/>
      <c r="F1" s="3"/>
      <c r="G1" s="3"/>
      <c r="H1" s="3"/>
      <c r="I1" s="3"/>
    </row>
    <row r="2" customFormat="false" ht="15.6" hidden="false" customHeight="false" outlineLevel="0" collapsed="false">
      <c r="A2" s="1"/>
      <c r="B2" s="1"/>
      <c r="C2" s="2"/>
      <c r="D2" s="3" t="s">
        <v>1</v>
      </c>
      <c r="E2" s="3"/>
      <c r="F2" s="3"/>
      <c r="G2" s="3"/>
      <c r="H2" s="3"/>
      <c r="I2" s="3"/>
    </row>
    <row r="3" customFormat="false" ht="15.6" hidden="false" customHeight="false" outlineLevel="0" collapsed="false">
      <c r="A3" s="1"/>
      <c r="B3" s="1"/>
      <c r="C3" s="2"/>
      <c r="D3" s="3" t="s">
        <v>2</v>
      </c>
      <c r="E3" s="3"/>
      <c r="F3" s="3"/>
      <c r="G3" s="3"/>
      <c r="H3" s="3"/>
      <c r="I3" s="3"/>
    </row>
    <row r="4" customFormat="false" ht="15.6" hidden="false" customHeight="false" outlineLevel="0" collapsed="false">
      <c r="A4" s="1"/>
      <c r="B4" s="1"/>
      <c r="C4" s="2"/>
      <c r="D4" s="3" t="s">
        <v>3</v>
      </c>
      <c r="E4" s="3"/>
      <c r="F4" s="3"/>
      <c r="G4" s="3"/>
      <c r="H4" s="3"/>
      <c r="I4" s="3"/>
    </row>
    <row r="5" customFormat="false" ht="15.6" hidden="false" customHeight="false" outlineLevel="0" collapsed="false">
      <c r="A5" s="1"/>
      <c r="B5" s="1"/>
      <c r="C5" s="2"/>
      <c r="D5" s="4"/>
      <c r="E5" s="5" t="s">
        <v>4</v>
      </c>
      <c r="F5" s="5"/>
      <c r="G5" s="5"/>
      <c r="H5" s="5"/>
      <c r="I5" s="5"/>
    </row>
    <row r="6" customFormat="false" ht="13.2" hidden="false" customHeight="false" outlineLevel="0" collapsed="false">
      <c r="A6" s="1"/>
      <c r="B6" s="1"/>
      <c r="C6" s="2"/>
      <c r="D6" s="2"/>
      <c r="E6" s="2"/>
      <c r="F6" s="2"/>
      <c r="G6" s="6"/>
      <c r="H6" s="6"/>
      <c r="I6" s="6"/>
    </row>
    <row r="7" customFormat="false" ht="13.2" hidden="false" customHeight="false" outlineLevel="0" collapsed="false">
      <c r="A7" s="1"/>
      <c r="B7" s="1"/>
      <c r="C7" s="2"/>
      <c r="D7" s="2"/>
      <c r="E7" s="2"/>
      <c r="F7" s="2"/>
      <c r="G7" s="6"/>
      <c r="H7" s="6"/>
      <c r="I7" s="6"/>
    </row>
    <row r="8" customFormat="false" ht="18" hidden="false" customHeight="false" outlineLevel="0" collapsed="false">
      <c r="A8" s="7" t="s">
        <v>5</v>
      </c>
      <c r="B8" s="7"/>
      <c r="C8" s="7"/>
      <c r="D8" s="7"/>
      <c r="E8" s="7"/>
      <c r="F8" s="7"/>
      <c r="G8" s="7"/>
      <c r="H8" s="7"/>
      <c r="I8" s="7"/>
    </row>
    <row r="9" customFormat="false" ht="18" hidden="false" customHeight="false" outlineLevel="0" collapsed="false">
      <c r="A9" s="7" t="s">
        <v>6</v>
      </c>
      <c r="B9" s="7"/>
      <c r="C9" s="7"/>
      <c r="D9" s="7"/>
      <c r="E9" s="7"/>
      <c r="F9" s="7"/>
      <c r="G9" s="7"/>
      <c r="H9" s="7"/>
      <c r="I9" s="7"/>
    </row>
    <row r="10" customFormat="false" ht="18" hidden="false" customHeight="false" outlineLevel="0" collapsed="false">
      <c r="A10" s="7" t="s">
        <v>7</v>
      </c>
      <c r="B10" s="7"/>
      <c r="C10" s="7"/>
      <c r="D10" s="7"/>
      <c r="E10" s="7"/>
      <c r="F10" s="7"/>
      <c r="G10" s="7"/>
      <c r="H10" s="7"/>
      <c r="I10" s="7"/>
    </row>
    <row r="11" customFormat="false" ht="18" hidden="false" customHeight="false" outlineLevel="0" collapsed="false">
      <c r="A11" s="7" t="s">
        <v>8</v>
      </c>
      <c r="B11" s="7"/>
      <c r="C11" s="7"/>
      <c r="D11" s="7"/>
      <c r="E11" s="7"/>
      <c r="F11" s="7"/>
      <c r="G11" s="7"/>
      <c r="H11" s="7"/>
      <c r="I11" s="7"/>
    </row>
    <row r="12" customFormat="false" ht="18" hidden="false" customHeight="false" outlineLevel="0" collapsed="false">
      <c r="A12" s="8"/>
      <c r="B12" s="9"/>
      <c r="C12" s="9"/>
      <c r="D12" s="10"/>
      <c r="E12" s="9"/>
      <c r="F12" s="9"/>
      <c r="G12" s="9"/>
      <c r="H12" s="9"/>
      <c r="I12" s="9"/>
    </row>
    <row r="13" customFormat="false" ht="13.8" hidden="false" customHeight="false" outlineLevel="0" collapsed="false">
      <c r="A13" s="1"/>
      <c r="B13" s="1"/>
      <c r="C13" s="2"/>
      <c r="D13" s="2"/>
      <c r="E13" s="2"/>
      <c r="F13" s="2"/>
      <c r="G13" s="6"/>
      <c r="H13" s="6"/>
      <c r="I13" s="6"/>
    </row>
    <row r="14" customFormat="false" ht="45.75" hidden="false" customHeight="true" outlineLevel="0" collapsed="false">
      <c r="A14" s="11" t="s">
        <v>9</v>
      </c>
      <c r="B14" s="12" t="s">
        <v>10</v>
      </c>
      <c r="C14" s="13" t="s">
        <v>11</v>
      </c>
      <c r="D14" s="14" t="s">
        <v>12</v>
      </c>
      <c r="E14" s="13" t="s">
        <v>13</v>
      </c>
      <c r="F14" s="14" t="s">
        <v>14</v>
      </c>
      <c r="G14" s="15" t="s">
        <v>15</v>
      </c>
      <c r="H14" s="15" t="s">
        <v>16</v>
      </c>
      <c r="I14" s="16" t="s">
        <v>17</v>
      </c>
    </row>
    <row r="15" customFormat="false" ht="13.5" hidden="false" customHeight="true" outlineLevel="0" collapsed="false">
      <c r="A15" s="11" t="n">
        <v>1</v>
      </c>
      <c r="B15" s="12" t="n">
        <v>2</v>
      </c>
      <c r="C15" s="13" t="n">
        <v>3</v>
      </c>
      <c r="D15" s="14" t="n">
        <v>4</v>
      </c>
      <c r="E15" s="13" t="n">
        <v>5</v>
      </c>
      <c r="F15" s="14" t="n">
        <v>6</v>
      </c>
      <c r="G15" s="17" t="n">
        <v>7</v>
      </c>
      <c r="H15" s="17" t="n">
        <v>7</v>
      </c>
      <c r="I15" s="18" t="n">
        <v>7</v>
      </c>
    </row>
    <row r="16" customFormat="false" ht="19.5" hidden="false" customHeight="true" outlineLevel="0" collapsed="false">
      <c r="A16" s="19" t="s">
        <v>18</v>
      </c>
      <c r="B16" s="20"/>
      <c r="C16" s="21"/>
      <c r="D16" s="22"/>
      <c r="E16" s="21"/>
      <c r="F16" s="22"/>
      <c r="G16" s="23" t="n">
        <f aca="false">G17+G23+G25+G27+G30+G34+G36+G38+G41+G43</f>
        <v>97647.3</v>
      </c>
      <c r="H16" s="23" t="n">
        <f aca="false">H17+H23+H25+H27+H30+H34+H36+H38+H41</f>
        <v>86996.3</v>
      </c>
      <c r="I16" s="23" t="n">
        <f aca="false">I17+I23+I25+I27+I30+I34+I36+I38+I41</f>
        <v>88754.4</v>
      </c>
    </row>
    <row r="17" customFormat="false" ht="21" hidden="false" customHeight="true" outlineLevel="0" collapsed="false">
      <c r="A17" s="24" t="s">
        <v>19</v>
      </c>
      <c r="B17" s="25"/>
      <c r="C17" s="26" t="s">
        <v>20</v>
      </c>
      <c r="D17" s="26" t="s">
        <v>21</v>
      </c>
      <c r="E17" s="26"/>
      <c r="F17" s="26"/>
      <c r="G17" s="27" t="n">
        <f aca="false">G18+G19+G20+G22+G21</f>
        <v>36133</v>
      </c>
      <c r="H17" s="27" t="n">
        <f aca="false">H18+H19+H20+H22+H21</f>
        <v>36442.9</v>
      </c>
      <c r="I17" s="27" t="n">
        <f aca="false">I18+I19+I20+I22+I21</f>
        <v>38285.5</v>
      </c>
    </row>
    <row r="18" customFormat="false" ht="39.75" hidden="false" customHeight="true" outlineLevel="0" collapsed="false">
      <c r="A18" s="28" t="s">
        <v>22</v>
      </c>
      <c r="B18" s="29" t="n">
        <v>955</v>
      </c>
      <c r="C18" s="30" t="s">
        <v>20</v>
      </c>
      <c r="D18" s="30" t="s">
        <v>23</v>
      </c>
      <c r="E18" s="26"/>
      <c r="F18" s="26"/>
      <c r="G18" s="31" t="n">
        <v>4335.1</v>
      </c>
      <c r="H18" s="31" t="n">
        <v>4552</v>
      </c>
      <c r="I18" s="31" t="n">
        <v>4779.2</v>
      </c>
    </row>
    <row r="19" customFormat="false" ht="31.5" hidden="false" customHeight="true" outlineLevel="0" collapsed="false">
      <c r="A19" s="32" t="s">
        <v>24</v>
      </c>
      <c r="B19" s="33" t="n">
        <v>955</v>
      </c>
      <c r="C19" s="34" t="s">
        <v>20</v>
      </c>
      <c r="D19" s="34" t="s">
        <v>25</v>
      </c>
      <c r="E19" s="34"/>
      <c r="F19" s="34"/>
      <c r="G19" s="35" t="n">
        <f aca="false">2658.5+188</f>
        <v>2846.5</v>
      </c>
      <c r="H19" s="35" t="n">
        <v>2807.2</v>
      </c>
      <c r="I19" s="35" t="n">
        <v>2940</v>
      </c>
    </row>
    <row r="20" customFormat="false" ht="46.5" hidden="false" customHeight="true" outlineLevel="0" collapsed="false">
      <c r="A20" s="28" t="s">
        <v>26</v>
      </c>
      <c r="B20" s="33" t="n">
        <v>902</v>
      </c>
      <c r="C20" s="34" t="s">
        <v>20</v>
      </c>
      <c r="D20" s="34" t="s">
        <v>27</v>
      </c>
      <c r="E20" s="34"/>
      <c r="F20" s="34"/>
      <c r="G20" s="35" t="n">
        <v>24581.9</v>
      </c>
      <c r="H20" s="35" t="n">
        <v>25982.2</v>
      </c>
      <c r="I20" s="35" t="n">
        <v>27325.8</v>
      </c>
    </row>
    <row r="21" customFormat="false" ht="26.25" hidden="false" customHeight="true" outlineLevel="0" collapsed="false">
      <c r="A21" s="28" t="s">
        <v>28</v>
      </c>
      <c r="B21" s="33" t="n">
        <v>902</v>
      </c>
      <c r="C21" s="34" t="s">
        <v>20</v>
      </c>
      <c r="D21" s="34" t="s">
        <v>29</v>
      </c>
      <c r="E21" s="34"/>
      <c r="F21" s="34"/>
      <c r="G21" s="35" t="n">
        <v>100</v>
      </c>
      <c r="H21" s="35" t="n">
        <v>100</v>
      </c>
      <c r="I21" s="35" t="n">
        <v>100</v>
      </c>
    </row>
    <row r="22" customFormat="false" ht="23.25" hidden="false" customHeight="true" outlineLevel="0" collapsed="false">
      <c r="A22" s="36" t="s">
        <v>30</v>
      </c>
      <c r="B22" s="33" t="n">
        <v>902</v>
      </c>
      <c r="C22" s="34" t="s">
        <v>20</v>
      </c>
      <c r="D22" s="34" t="s">
        <v>31</v>
      </c>
      <c r="E22" s="34"/>
      <c r="F22" s="34"/>
      <c r="G22" s="35" t="n">
        <f aca="false">2869.5+1000+400</f>
        <v>4269.5</v>
      </c>
      <c r="H22" s="35" t="n">
        <v>3001.5</v>
      </c>
      <c r="I22" s="35" t="n">
        <v>3140.5</v>
      </c>
    </row>
    <row r="23" customFormat="false" ht="23.25" hidden="false" customHeight="true" outlineLevel="0" collapsed="false">
      <c r="A23" s="36" t="s">
        <v>32</v>
      </c>
      <c r="B23" s="37" t="n">
        <v>902</v>
      </c>
      <c r="C23" s="38" t="s">
        <v>23</v>
      </c>
      <c r="D23" s="38" t="s">
        <v>21</v>
      </c>
      <c r="E23" s="38"/>
      <c r="F23" s="38"/>
      <c r="G23" s="39" t="n">
        <f aca="false">G24</f>
        <v>565.9</v>
      </c>
      <c r="H23" s="39" t="n">
        <f aca="false">H24</f>
        <v>629.3</v>
      </c>
      <c r="I23" s="39" t="n">
        <f aca="false">I24</f>
        <v>796.4</v>
      </c>
    </row>
    <row r="24" customFormat="false" ht="15.75" hidden="false" customHeight="true" outlineLevel="0" collapsed="false">
      <c r="A24" s="28" t="s">
        <v>33</v>
      </c>
      <c r="B24" s="29" t="n">
        <v>902</v>
      </c>
      <c r="C24" s="30" t="s">
        <v>23</v>
      </c>
      <c r="D24" s="30" t="s">
        <v>25</v>
      </c>
      <c r="E24" s="30"/>
      <c r="F24" s="30"/>
      <c r="G24" s="31" t="n">
        <v>565.9</v>
      </c>
      <c r="H24" s="31" t="n">
        <v>629.3</v>
      </c>
      <c r="I24" s="31" t="n">
        <v>796.4</v>
      </c>
    </row>
    <row r="25" customFormat="false" ht="23.25" hidden="false" customHeight="true" outlineLevel="0" collapsed="false">
      <c r="A25" s="36" t="s">
        <v>34</v>
      </c>
      <c r="B25" s="37" t="n">
        <v>902</v>
      </c>
      <c r="C25" s="38" t="s">
        <v>25</v>
      </c>
      <c r="D25" s="38" t="s">
        <v>21</v>
      </c>
      <c r="E25" s="38"/>
      <c r="F25" s="38"/>
      <c r="G25" s="39" t="n">
        <f aca="false">G26</f>
        <v>2442</v>
      </c>
      <c r="H25" s="39" t="n">
        <f aca="false">H26</f>
        <v>1760.3</v>
      </c>
      <c r="I25" s="39" t="n">
        <f aca="false">I26</f>
        <v>1767.7</v>
      </c>
    </row>
    <row r="26" customFormat="false" ht="34.5" hidden="false" customHeight="true" outlineLevel="0" collapsed="false">
      <c r="A26" s="28" t="s">
        <v>35</v>
      </c>
      <c r="B26" s="29" t="n">
        <v>902</v>
      </c>
      <c r="C26" s="30" t="s">
        <v>25</v>
      </c>
      <c r="D26" s="30" t="s">
        <v>36</v>
      </c>
      <c r="E26" s="30"/>
      <c r="F26" s="30"/>
      <c r="G26" s="31" t="n">
        <f aca="false">1742+700</f>
        <v>2442</v>
      </c>
      <c r="H26" s="31" t="n">
        <v>1760.3</v>
      </c>
      <c r="I26" s="31" t="n">
        <v>1767.7</v>
      </c>
    </row>
    <row r="27" customFormat="false" ht="18.75" hidden="false" customHeight="true" outlineLevel="0" collapsed="false">
      <c r="A27" s="24" t="s">
        <v>37</v>
      </c>
      <c r="B27" s="25" t="n">
        <v>902</v>
      </c>
      <c r="C27" s="26" t="s">
        <v>27</v>
      </c>
      <c r="D27" s="26" t="s">
        <v>21</v>
      </c>
      <c r="E27" s="26"/>
      <c r="F27" s="26"/>
      <c r="G27" s="27" t="n">
        <f aca="false">G28+G29</f>
        <v>10188.1</v>
      </c>
      <c r="H27" s="27" t="n">
        <f aca="false">H28</f>
        <v>7800</v>
      </c>
      <c r="I27" s="27" t="n">
        <f aca="false">I28</f>
        <v>7857.8</v>
      </c>
    </row>
    <row r="28" customFormat="false" ht="16.5" hidden="false" customHeight="true" outlineLevel="0" collapsed="false">
      <c r="A28" s="28" t="s">
        <v>38</v>
      </c>
      <c r="B28" s="29" t="n">
        <v>902</v>
      </c>
      <c r="C28" s="30" t="s">
        <v>27</v>
      </c>
      <c r="D28" s="30" t="s">
        <v>39</v>
      </c>
      <c r="E28" s="30"/>
      <c r="F28" s="30"/>
      <c r="G28" s="31" t="n">
        <f aca="false">7388.1+2500</f>
        <v>9888.1</v>
      </c>
      <c r="H28" s="31" t="n">
        <v>7800</v>
      </c>
      <c r="I28" s="31" t="n">
        <v>7857.8</v>
      </c>
    </row>
    <row r="29" customFormat="false" ht="16.5" hidden="false" customHeight="true" outlineLevel="0" collapsed="false">
      <c r="A29" s="24" t="s">
        <v>40</v>
      </c>
      <c r="B29" s="25" t="n">
        <v>902</v>
      </c>
      <c r="C29" s="26" t="s">
        <v>27</v>
      </c>
      <c r="D29" s="26" t="s">
        <v>41</v>
      </c>
      <c r="E29" s="30"/>
      <c r="F29" s="30"/>
      <c r="G29" s="27" t="n">
        <v>300</v>
      </c>
      <c r="H29" s="27" t="n">
        <v>0</v>
      </c>
      <c r="I29" s="27" t="n">
        <v>0</v>
      </c>
    </row>
    <row r="30" customFormat="false" ht="16.2" hidden="false" customHeight="false" outlineLevel="0" collapsed="false">
      <c r="A30" s="24" t="s">
        <v>42</v>
      </c>
      <c r="B30" s="25" t="n">
        <v>902</v>
      </c>
      <c r="C30" s="26" t="s">
        <v>43</v>
      </c>
      <c r="D30" s="26" t="s">
        <v>21</v>
      </c>
      <c r="E30" s="26"/>
      <c r="F30" s="26"/>
      <c r="G30" s="27" t="n">
        <f aca="false">G31+G32+G33</f>
        <v>15018.8</v>
      </c>
      <c r="H30" s="27" t="n">
        <f aca="false">H31+H32+H33</f>
        <v>9376.3</v>
      </c>
      <c r="I30" s="27" t="n">
        <f aca="false">I31+I32+I33</f>
        <v>9827.5</v>
      </c>
    </row>
    <row r="31" customFormat="false" ht="21" hidden="false" customHeight="true" outlineLevel="0" collapsed="false">
      <c r="A31" s="28" t="s">
        <v>44</v>
      </c>
      <c r="B31" s="29" t="n">
        <v>902</v>
      </c>
      <c r="C31" s="30" t="s">
        <v>43</v>
      </c>
      <c r="D31" s="30" t="s">
        <v>20</v>
      </c>
      <c r="E31" s="30"/>
      <c r="F31" s="30"/>
      <c r="G31" s="31" t="n">
        <v>306.2</v>
      </c>
      <c r="H31" s="31" t="n">
        <v>320.7</v>
      </c>
      <c r="I31" s="31" t="n">
        <v>335.8</v>
      </c>
    </row>
    <row r="32" customFormat="false" ht="22.5" hidden="false" customHeight="true" outlineLevel="0" collapsed="false">
      <c r="A32" s="28" t="s">
        <v>45</v>
      </c>
      <c r="B32" s="29" t="n">
        <v>902</v>
      </c>
      <c r="C32" s="30" t="s">
        <v>43</v>
      </c>
      <c r="D32" s="30" t="s">
        <v>23</v>
      </c>
      <c r="E32" s="30"/>
      <c r="F32" s="30"/>
      <c r="G32" s="35" t="n">
        <v>1150</v>
      </c>
      <c r="H32" s="35" t="n">
        <v>1203</v>
      </c>
      <c r="I32" s="35" t="n">
        <v>1258</v>
      </c>
    </row>
    <row r="33" customFormat="false" ht="21" hidden="false" customHeight="true" outlineLevel="0" collapsed="false">
      <c r="A33" s="28" t="s">
        <v>46</v>
      </c>
      <c r="B33" s="33" t="n">
        <v>902</v>
      </c>
      <c r="C33" s="34" t="s">
        <v>43</v>
      </c>
      <c r="D33" s="34" t="s">
        <v>25</v>
      </c>
      <c r="E33" s="30"/>
      <c r="F33" s="30"/>
      <c r="G33" s="35" t="n">
        <f aca="false">12020.1+4000-3957.5+1000+500</f>
        <v>13562.6</v>
      </c>
      <c r="H33" s="35" t="n">
        <v>7852.6</v>
      </c>
      <c r="I33" s="35" t="n">
        <v>8233.7</v>
      </c>
    </row>
    <row r="34" customFormat="false" ht="21" hidden="false" customHeight="true" outlineLevel="0" collapsed="false">
      <c r="A34" s="24" t="s">
        <v>47</v>
      </c>
      <c r="B34" s="33" t="n">
        <v>902</v>
      </c>
      <c r="C34" s="38" t="s">
        <v>48</v>
      </c>
      <c r="D34" s="38" t="s">
        <v>21</v>
      </c>
      <c r="E34" s="30"/>
      <c r="F34" s="30"/>
      <c r="G34" s="39" t="n">
        <f aca="false">G35</f>
        <v>1241.3</v>
      </c>
      <c r="H34" s="39" t="n">
        <f aca="false">H35</f>
        <v>951.9</v>
      </c>
      <c r="I34" s="39" t="n">
        <f aca="false">I35</f>
        <v>1017.8</v>
      </c>
    </row>
    <row r="35" customFormat="false" ht="21" hidden="false" customHeight="true" outlineLevel="0" collapsed="false">
      <c r="A35" s="28" t="s">
        <v>49</v>
      </c>
      <c r="B35" s="33" t="n">
        <v>902</v>
      </c>
      <c r="C35" s="38" t="s">
        <v>48</v>
      </c>
      <c r="D35" s="38" t="s">
        <v>48</v>
      </c>
      <c r="E35" s="30"/>
      <c r="F35" s="30"/>
      <c r="G35" s="35" t="n">
        <f aca="false">970.6+270.7</f>
        <v>1241.3</v>
      </c>
      <c r="H35" s="35" t="n">
        <f aca="false">625.3+326.6</f>
        <v>951.9</v>
      </c>
      <c r="I35" s="35" t="n">
        <f aca="false">654.3+363.5</f>
        <v>1017.8</v>
      </c>
    </row>
    <row r="36" customFormat="false" ht="28.5" hidden="false" customHeight="true" outlineLevel="0" collapsed="false">
      <c r="A36" s="24" t="s">
        <v>50</v>
      </c>
      <c r="B36" s="25" t="n">
        <v>902</v>
      </c>
      <c r="C36" s="38" t="s">
        <v>51</v>
      </c>
      <c r="D36" s="38" t="s">
        <v>21</v>
      </c>
      <c r="E36" s="38"/>
      <c r="F36" s="38"/>
      <c r="G36" s="39" t="n">
        <f aca="false">G37</f>
        <v>26087.1</v>
      </c>
      <c r="H36" s="39" t="n">
        <f aca="false">H37</f>
        <v>23771.2</v>
      </c>
      <c r="I36" s="39" t="n">
        <f aca="false">I37</f>
        <v>22626.5</v>
      </c>
    </row>
    <row r="37" customFormat="false" ht="24" hidden="false" customHeight="true" outlineLevel="0" collapsed="false">
      <c r="A37" s="28" t="s">
        <v>52</v>
      </c>
      <c r="B37" s="29" t="n">
        <v>902</v>
      </c>
      <c r="C37" s="30" t="s">
        <v>51</v>
      </c>
      <c r="D37" s="30" t="s">
        <v>20</v>
      </c>
      <c r="E37" s="30"/>
      <c r="F37" s="30"/>
      <c r="G37" s="35" t="n">
        <v>26087.1</v>
      </c>
      <c r="H37" s="35" t="n">
        <f aca="false">26001.8-2230.6</f>
        <v>23771.2</v>
      </c>
      <c r="I37" s="35" t="n">
        <f aca="false">27297.8-4671.3</f>
        <v>22626.5</v>
      </c>
    </row>
    <row r="38" customFormat="false" ht="28.5" hidden="false" customHeight="true" outlineLevel="0" collapsed="false">
      <c r="A38" s="24" t="s">
        <v>53</v>
      </c>
      <c r="B38" s="25" t="n">
        <v>902</v>
      </c>
      <c r="C38" s="26" t="s">
        <v>36</v>
      </c>
      <c r="D38" s="26" t="s">
        <v>21</v>
      </c>
      <c r="E38" s="26"/>
      <c r="F38" s="26"/>
      <c r="G38" s="39" t="n">
        <f aca="false">G39+G40</f>
        <v>2575.1</v>
      </c>
      <c r="H38" s="39" t="n">
        <f aca="false">H39+H40</f>
        <v>2703.9</v>
      </c>
      <c r="I38" s="39" t="n">
        <f aca="false">I39+I40</f>
        <v>2836.6</v>
      </c>
    </row>
    <row r="39" customFormat="false" ht="29.25" hidden="false" customHeight="true" outlineLevel="0" collapsed="false">
      <c r="A39" s="28" t="s">
        <v>54</v>
      </c>
      <c r="B39" s="29" t="n">
        <v>902</v>
      </c>
      <c r="C39" s="30" t="s">
        <v>36</v>
      </c>
      <c r="D39" s="30" t="s">
        <v>20</v>
      </c>
      <c r="E39" s="30"/>
      <c r="F39" s="30"/>
      <c r="G39" s="35" t="n">
        <v>1575.1</v>
      </c>
      <c r="H39" s="35" t="n">
        <v>1653.9</v>
      </c>
      <c r="I39" s="35" t="n">
        <v>1736.6</v>
      </c>
    </row>
    <row r="40" customFormat="false" ht="27" hidden="false" customHeight="true" outlineLevel="0" collapsed="false">
      <c r="A40" s="28" t="s">
        <v>55</v>
      </c>
      <c r="B40" s="29" t="n">
        <v>902</v>
      </c>
      <c r="C40" s="30" t="s">
        <v>36</v>
      </c>
      <c r="D40" s="30" t="s">
        <v>25</v>
      </c>
      <c r="E40" s="30"/>
      <c r="F40" s="30"/>
      <c r="G40" s="31" t="n">
        <v>1000</v>
      </c>
      <c r="H40" s="31" t="n">
        <v>1050</v>
      </c>
      <c r="I40" s="31" t="n">
        <v>1100</v>
      </c>
    </row>
    <row r="41" customFormat="false" ht="15.75" hidden="false" customHeight="true" outlineLevel="0" collapsed="false">
      <c r="A41" s="24" t="s">
        <v>56</v>
      </c>
      <c r="B41" s="25" t="n">
        <v>902</v>
      </c>
      <c r="C41" s="26" t="s">
        <v>29</v>
      </c>
      <c r="D41" s="26" t="s">
        <v>21</v>
      </c>
      <c r="E41" s="26"/>
      <c r="F41" s="26"/>
      <c r="G41" s="40" t="n">
        <f aca="false">G42</f>
        <v>3391</v>
      </c>
      <c r="H41" s="40" t="n">
        <f aca="false">H42</f>
        <v>3560.5</v>
      </c>
      <c r="I41" s="40" t="n">
        <f aca="false">I42</f>
        <v>3738.6</v>
      </c>
    </row>
    <row r="42" customFormat="false" ht="21.75" hidden="false" customHeight="true" outlineLevel="0" collapsed="false">
      <c r="A42" s="28" t="s">
        <v>57</v>
      </c>
      <c r="B42" s="33" t="n">
        <v>902</v>
      </c>
      <c r="C42" s="34" t="s">
        <v>29</v>
      </c>
      <c r="D42" s="34" t="s">
        <v>20</v>
      </c>
      <c r="E42" s="30"/>
      <c r="F42" s="30"/>
      <c r="G42" s="41" t="n">
        <v>3391</v>
      </c>
      <c r="H42" s="41" t="n">
        <v>3560.5</v>
      </c>
      <c r="I42" s="41" t="n">
        <v>3738.6</v>
      </c>
    </row>
    <row r="43" customFormat="false" ht="29.25" hidden="false" customHeight="true" outlineLevel="0" collapsed="false">
      <c r="A43" s="24" t="s">
        <v>58</v>
      </c>
      <c r="B43" s="37" t="n">
        <v>902</v>
      </c>
      <c r="C43" s="38" t="s">
        <v>31</v>
      </c>
      <c r="D43" s="38" t="s">
        <v>21</v>
      </c>
      <c r="E43" s="34"/>
      <c r="F43" s="34"/>
      <c r="G43" s="40" t="n">
        <f aca="false">G44</f>
        <v>5</v>
      </c>
      <c r="H43" s="40" t="n">
        <f aca="false">H44</f>
        <v>0</v>
      </c>
      <c r="I43" s="40" t="n">
        <f aca="false">I44</f>
        <v>0</v>
      </c>
    </row>
    <row r="44" customFormat="false" ht="29.25" hidden="false" customHeight="true" outlineLevel="0" collapsed="false">
      <c r="A44" s="28" t="s">
        <v>59</v>
      </c>
      <c r="B44" s="33" t="n">
        <v>902</v>
      </c>
      <c r="C44" s="34" t="s">
        <v>31</v>
      </c>
      <c r="D44" s="34" t="s">
        <v>20</v>
      </c>
      <c r="E44" s="34"/>
      <c r="F44" s="34"/>
      <c r="G44" s="41" t="n">
        <v>5</v>
      </c>
      <c r="H44" s="41" t="n">
        <v>0</v>
      </c>
      <c r="I44" s="41" t="n">
        <v>0</v>
      </c>
    </row>
    <row r="45" customFormat="false" ht="30" hidden="false" customHeight="true" outlineLevel="0" collapsed="false">
      <c r="A45" s="42"/>
      <c r="B45" s="43"/>
      <c r="C45" s="44"/>
      <c r="D45" s="44"/>
      <c r="E45" s="44"/>
      <c r="F45" s="44"/>
      <c r="G45" s="45"/>
      <c r="H45" s="45"/>
      <c r="I45" s="45"/>
    </row>
    <row r="46" customFormat="false" ht="50.25" hidden="false" customHeight="true" outlineLevel="0" collapsed="false">
      <c r="A46" s="42"/>
      <c r="B46" s="43"/>
      <c r="C46" s="44"/>
      <c r="D46" s="44"/>
      <c r="E46" s="44"/>
      <c r="F46" s="44"/>
      <c r="G46" s="45"/>
      <c r="H46" s="45"/>
      <c r="I46" s="45"/>
    </row>
    <row r="47" customFormat="false" ht="30" hidden="false" customHeight="true" outlineLevel="0" collapsed="false">
      <c r="A47" s="42"/>
      <c r="B47" s="43"/>
      <c r="C47" s="44"/>
      <c r="D47" s="44"/>
      <c r="E47" s="44"/>
      <c r="F47" s="44"/>
      <c r="G47" s="45"/>
      <c r="H47" s="45"/>
      <c r="I47" s="45"/>
    </row>
    <row r="48" customFormat="false" ht="19.5" hidden="false" customHeight="true" outlineLevel="0" collapsed="false">
      <c r="A48" s="42"/>
      <c r="B48" s="43"/>
      <c r="C48" s="44"/>
      <c r="D48" s="44"/>
      <c r="E48" s="44"/>
      <c r="F48" s="44"/>
      <c r="G48" s="45"/>
      <c r="H48" s="45"/>
      <c r="I48" s="45"/>
    </row>
    <row r="49" customFormat="false" ht="19.2" hidden="false" customHeight="true" outlineLevel="0" collapsed="false">
      <c r="G49" s="45"/>
      <c r="H49" s="45"/>
      <c r="I49" s="45"/>
    </row>
    <row r="50" customFormat="false" ht="15.6" hidden="false" customHeight="false" outlineLevel="0" collapsed="false">
      <c r="G50" s="45"/>
      <c r="H50" s="45"/>
      <c r="I50" s="45"/>
    </row>
    <row r="51" customFormat="false" ht="15.6" hidden="false" customHeight="false" outlineLevel="0" collapsed="false">
      <c r="G51" s="45"/>
      <c r="H51" s="45"/>
      <c r="I51" s="45"/>
    </row>
    <row r="52" customFormat="false" ht="15.6" hidden="false" customHeight="false" outlineLevel="0" collapsed="false">
      <c r="G52" s="45"/>
      <c r="H52" s="45"/>
      <c r="I52" s="45"/>
    </row>
    <row r="53" customFormat="false" ht="15.6" hidden="false" customHeight="false" outlineLevel="0" collapsed="false">
      <c r="G53" s="45"/>
      <c r="H53" s="45"/>
      <c r="I53" s="45"/>
    </row>
    <row r="54" customFormat="false" ht="65.25" hidden="false" customHeight="true" outlineLevel="0" collapsed="false"/>
  </sheetData>
  <mergeCells count="9">
    <mergeCell ref="D1:I1"/>
    <mergeCell ref="D2:I2"/>
    <mergeCell ref="D3:I3"/>
    <mergeCell ref="D4:I4"/>
    <mergeCell ref="E5:I5"/>
    <mergeCell ref="A8:I8"/>
    <mergeCell ref="A9:I9"/>
    <mergeCell ref="A10:I10"/>
    <mergeCell ref="A11:I11"/>
  </mergeCells>
  <printOptions headings="false" gridLines="false" gridLinesSet="true" horizontalCentered="false" verticalCentered="false"/>
  <pageMargins left="0.433333333333333" right="0" top="0.39375" bottom="0.393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LibreOffice/7.4.6.2$Windows_X86_64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2007-09-04T11:08:49Z</dcterms:created>
  <dc:creator>SD</dc:creator>
  <dc:description/>
  <dc:language>ru-RU</dc:language>
  <cp:lastModifiedBy>SD</cp:lastModifiedBy>
  <cp:lastPrinted>2025-12-10T12:33:02Z</cp:lastPrinted>
  <dcterms:modified xsi:type="dcterms:W3CDTF">2025-12-16T20:47:25Z</dcterms:modified>
  <cp:revision>0</cp:revision>
  <dc:subject/>
  <dc:title/>
</cp:coreProperties>
</file>