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YandexDisk-MasterittoM7\Terra\Файлы поселений\№ 24 от 06.05.26 изменения в бюджет\"/>
    </mc:Choice>
  </mc:AlternateContent>
  <xr:revisionPtr revIDLastSave="0" documentId="8_{25456D54-CB16-4E35-B606-90ADA4023C5A}" xr6:coauthVersionLast="47" xr6:coauthVersionMax="47" xr10:uidLastSave="{00000000-0000-0000-0000-000000000000}"/>
  <bookViews>
    <workbookView xWindow="390" yWindow="390" windowWidth="32025" windowHeight="19275" tabRatio="440"/>
  </bookViews>
  <sheets>
    <sheet name="13" sheetId="15" r:id="rId1"/>
  </sheets>
  <definedNames>
    <definedName name="_xlnm.Print_Area" localSheetId="0">'13'!$A$1:$I$45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5" l="1"/>
  <c r="G27" i="15"/>
  <c r="G33" i="15"/>
  <c r="G31" i="15"/>
  <c r="G30" i="15"/>
  <c r="G22" i="15"/>
  <c r="G17" i="15"/>
  <c r="G16" i="15"/>
  <c r="H35" i="15"/>
  <c r="H37" i="15"/>
  <c r="H36" i="15"/>
  <c r="I37" i="15"/>
  <c r="I35" i="15"/>
  <c r="I34" i="15"/>
  <c r="G35" i="15"/>
  <c r="G26" i="15"/>
  <c r="G25" i="15"/>
  <c r="G19" i="15"/>
  <c r="I41" i="15"/>
  <c r="H41" i="15"/>
  <c r="G41" i="15"/>
  <c r="I17" i="15"/>
  <c r="I16" i="15"/>
  <c r="H17" i="15"/>
  <c r="H16" i="15"/>
  <c r="I36" i="15"/>
  <c r="I43" i="15"/>
  <c r="H43" i="15"/>
  <c r="G43" i="15"/>
  <c r="G36" i="15"/>
  <c r="I25" i="15"/>
  <c r="H25" i="15"/>
  <c r="H34" i="15"/>
  <c r="G34" i="15"/>
  <c r="I30" i="15"/>
  <c r="I27" i="15"/>
  <c r="H27" i="15"/>
  <c r="I23" i="15"/>
  <c r="H23" i="15"/>
  <c r="G23" i="15"/>
  <c r="I38" i="15"/>
  <c r="G38" i="15"/>
  <c r="H38" i="15"/>
  <c r="H30" i="15"/>
</calcChain>
</file>

<file path=xl/sharedStrings.xml><?xml version="1.0" encoding="utf-8"?>
<sst xmlns="http://schemas.openxmlformats.org/spreadsheetml/2006/main" count="124" uniqueCount="61">
  <si>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</si>
  <si>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</si>
  <si>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</si>
  <si>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</si>
  <si>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</si>
  <si>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</si>
  <si>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</si>
  <si>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</si>
  <si>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</si>
  <si>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</si>
  <si>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</si>
  <si>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</si>
  <si>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</si>
  <si>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</si>
  <si>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</si>
  <si>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</si>
  <si>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</si>
  <si>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</si>
  <si>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</si>
  <si>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</si>
  <si>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</si>
  <si>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</si>
  <si>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</si>
  <si>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</si>
  <si>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</si>
  <si>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</si>
  <si>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</si>
  <si>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</si>
  <si>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</si>
  <si>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</si>
  <si>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</si>
  <si>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</si>
  <si>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</si>
  <si>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</si>
  <si>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</si>
  <si>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</si>
  <si>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</si>
  <si>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</si>
  <si>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</si>
  <si>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</si>
  <si>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</si>
  <si>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</si>
  <si>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</si>
  <si>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</si>
  <si>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</si>
  <si>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</si>
  <si>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</si>
  <si>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</si>
  <si>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</si>
  <si>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</si>
  <si>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</si>
  <si>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</si>
  <si>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</si>
  <si>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</si>
  <si>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</si>
  <si>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Функционирование  высшего должностного лица субъекта Российской Федерации и муниципального образования</t>
  </si>
  <si>
    <t>на 2026 год и на плановый период 2027 и 2028 годов</t>
  </si>
  <si>
    <t>2026   год Сумма   (тыс. рублей)</t>
  </si>
  <si>
    <t>2027 год  Сумма  (тыс. рублей)</t>
  </si>
  <si>
    <t>2028 год  Сумма   (тыс.рублей)</t>
  </si>
  <si>
    <t xml:space="preserve">                     от 06.05.2026  №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</si>
</sst>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1" formatCode="_(* #,##0.00_);_(* \(#,##0.00\);_(* &quot;-&quot;??_);_(@_)"/>
    <numFmt numFmtId="183" formatCode="#,##0.0"/>
    <numFmt numFmtId="189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81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3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9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3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3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3" fontId="5" fillId="0" borderId="3" xfId="0" applyNumberFormat="1" applyFont="1" applyFill="1" applyBorder="1" applyAlignment="1">
      <alignment horizontal="center" wrapText="1"/>
    </xf>
    <xf numFmtId="183" fontId="7" fillId="0" borderId="3" xfId="0" applyNumberFormat="1" applyFont="1" applyFill="1" applyBorder="1" applyAlignment="1">
      <alignment horizontal="center" wrapText="1"/>
    </xf>
    <xf numFmtId="18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3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3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9" fontId="8" fillId="0" borderId="3" xfId="1" applyNumberFormat="1" applyFont="1" applyFill="1" applyBorder="1" applyAlignment="1">
      <alignment horizontal="center" wrapText="1"/>
    </xf>
    <xf numFmtId="189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3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="75" zoomScaleNormal="75" zoomScaleSheetLayoutView="75" workbookViewId="0">
      <selection activeCell="D4" sqref="D4:I4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52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60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50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51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56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57</v>
      </c>
      <c r="H14" s="21" t="s">
        <v>58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G17+G23+G25+G27+G30+G34+G36+G38+G41+G43</f>
        <v>99082.300000000017</v>
      </c>
      <c r="H16" s="33">
        <f>H17+H23+H25+H27+H30+H34+H36+H38+H41</f>
        <v>86996.3</v>
      </c>
      <c r="I16" s="33">
        <f>I17+I23+I25+I27+I30+I34+I36+I38+I41</f>
        <v>88754.400000000023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36733</v>
      </c>
      <c r="H17" s="38">
        <f>H18+H19+H20+H22+H21</f>
        <v>36442.9</v>
      </c>
      <c r="I17" s="38">
        <f>I18+I19+I20+I22+I21</f>
        <v>38285.5</v>
      </c>
    </row>
    <row r="18" spans="1:9" ht="39.75" customHeight="1" x14ac:dyDescent="0.25">
      <c r="A18" s="40" t="s">
        <v>55</v>
      </c>
      <c r="B18" s="9">
        <v>955</v>
      </c>
      <c r="C18" s="10" t="s">
        <v>25</v>
      </c>
      <c r="D18" s="10" t="s">
        <v>30</v>
      </c>
      <c r="E18" s="37"/>
      <c r="F18" s="37"/>
      <c r="G18" s="26">
        <v>4335.1000000000004</v>
      </c>
      <c r="H18" s="26">
        <v>4552</v>
      </c>
      <c r="I18" s="26">
        <v>4779.2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f>2658.5+188</f>
        <v>2846.5</v>
      </c>
      <c r="H19" s="23">
        <v>2807.2</v>
      </c>
      <c r="I19" s="23">
        <v>2940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v>24581.9</v>
      </c>
      <c r="H20" s="23">
        <v>25982.2</v>
      </c>
      <c r="I20" s="23">
        <v>27325.8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2869.5+1000+400+600</f>
        <v>4869.5</v>
      </c>
      <c r="H22" s="23">
        <v>3001.5</v>
      </c>
      <c r="I22" s="23">
        <v>3140.5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565.9</v>
      </c>
      <c r="H23" s="25">
        <f>H24</f>
        <v>629.29999999999995</v>
      </c>
      <c r="I23" s="25">
        <f>I24</f>
        <v>796.4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565.9</v>
      </c>
      <c r="H24" s="26">
        <v>629.29999999999995</v>
      </c>
      <c r="I24" s="26">
        <v>796.4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2442</v>
      </c>
      <c r="H25" s="25">
        <f>H26</f>
        <v>1760.3</v>
      </c>
      <c r="I25" s="25">
        <f>I26</f>
        <v>1767.7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f>1742+700</f>
        <v>2442</v>
      </c>
      <c r="H26" s="26">
        <v>1760.3</v>
      </c>
      <c r="I26" s="26">
        <v>1767.7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10488.1</v>
      </c>
      <c r="H27" s="38">
        <f>H28</f>
        <v>7800</v>
      </c>
      <c r="I27" s="38">
        <f>I28</f>
        <v>7857.8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f>7388.1+2500+300</f>
        <v>10188.1</v>
      </c>
      <c r="H28" s="26">
        <v>7800</v>
      </c>
      <c r="I28" s="26">
        <v>7857.8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v>300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15553.800000000001</v>
      </c>
      <c r="H30" s="38">
        <f>H31+H32+H33</f>
        <v>9376.3000000000011</v>
      </c>
      <c r="I30" s="38">
        <f>I31+I32+I33</f>
        <v>9827.5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f>306.2+15</f>
        <v>321.2</v>
      </c>
      <c r="H31" s="26">
        <v>320.7</v>
      </c>
      <c r="I31" s="26">
        <v>335.8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v>1150</v>
      </c>
      <c r="H32" s="23">
        <v>1203</v>
      </c>
      <c r="I32" s="23">
        <v>1258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f>12020.1+4000-3957.5+1000+500+520</f>
        <v>14082.6</v>
      </c>
      <c r="H33" s="23">
        <v>7852.6</v>
      </c>
      <c r="I33" s="23">
        <v>8233.7000000000007</v>
      </c>
    </row>
    <row r="34" spans="1:9" ht="21" customHeight="1" x14ac:dyDescent="0.25">
      <c r="A34" s="35" t="s">
        <v>49</v>
      </c>
      <c r="B34" s="7">
        <v>902</v>
      </c>
      <c r="C34" s="24" t="s">
        <v>48</v>
      </c>
      <c r="D34" s="24" t="s">
        <v>28</v>
      </c>
      <c r="E34" s="10"/>
      <c r="F34" s="10"/>
      <c r="G34" s="25">
        <f>G35</f>
        <v>1241.3</v>
      </c>
      <c r="H34" s="25">
        <f>H35</f>
        <v>951.9</v>
      </c>
      <c r="I34" s="25">
        <f>I35</f>
        <v>1017.8</v>
      </c>
    </row>
    <row r="35" spans="1:9" ht="21" customHeight="1" x14ac:dyDescent="0.25">
      <c r="A35" s="40" t="s">
        <v>47</v>
      </c>
      <c r="B35" s="7">
        <v>902</v>
      </c>
      <c r="C35" s="24" t="s">
        <v>48</v>
      </c>
      <c r="D35" s="24" t="s">
        <v>48</v>
      </c>
      <c r="E35" s="10"/>
      <c r="F35" s="10"/>
      <c r="G35" s="23">
        <f>970.6+270.7</f>
        <v>1241.3</v>
      </c>
      <c r="H35" s="23">
        <f>625.3+326.6</f>
        <v>951.9</v>
      </c>
      <c r="I35" s="23">
        <f>654.3+363.5</f>
        <v>1017.8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26087.1</v>
      </c>
      <c r="H36" s="25">
        <f>H37</f>
        <v>23771.200000000001</v>
      </c>
      <c r="I36" s="25">
        <f>I37</f>
        <v>22626.5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v>26087.1</v>
      </c>
      <c r="H37" s="23">
        <f>26001.8-2230.6</f>
        <v>23771.200000000001</v>
      </c>
      <c r="I37" s="23">
        <f>27297.8-4671.3</f>
        <v>22626.5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2575.1</v>
      </c>
      <c r="H38" s="25">
        <f>H39+H40</f>
        <v>2703.9</v>
      </c>
      <c r="I38" s="25">
        <f>I39+I40</f>
        <v>2836.6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1575.1</v>
      </c>
      <c r="H39" s="23">
        <v>1653.9</v>
      </c>
      <c r="I39" s="23">
        <v>1736.6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v>1000</v>
      </c>
      <c r="H40" s="26">
        <v>1050</v>
      </c>
      <c r="I40" s="26">
        <v>1100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</f>
        <v>3391</v>
      </c>
      <c r="H41" s="43">
        <f>H42</f>
        <v>3560.5</v>
      </c>
      <c r="I41" s="43">
        <f>I42</f>
        <v>3738.6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v>3391</v>
      </c>
      <c r="H42" s="42">
        <v>3560.5</v>
      </c>
      <c r="I42" s="42">
        <v>3738.6</v>
      </c>
    </row>
    <row r="43" spans="1:9" ht="29.25" customHeight="1" x14ac:dyDescent="0.25">
      <c r="A43" s="35" t="s">
        <v>54</v>
      </c>
      <c r="B43" s="34">
        <v>902</v>
      </c>
      <c r="C43" s="24" t="s">
        <v>39</v>
      </c>
      <c r="D43" s="24" t="s">
        <v>28</v>
      </c>
      <c r="E43" s="8"/>
      <c r="F43" s="8"/>
      <c r="G43" s="43">
        <f>G44</f>
        <v>5</v>
      </c>
      <c r="H43" s="43">
        <f>H44</f>
        <v>0</v>
      </c>
      <c r="I43" s="43">
        <f>I44</f>
        <v>0</v>
      </c>
    </row>
    <row r="44" spans="1:9" ht="29.25" customHeight="1" x14ac:dyDescent="0.25">
      <c r="A44" s="40" t="s">
        <v>53</v>
      </c>
      <c r="B44" s="7">
        <v>902</v>
      </c>
      <c r="C44" s="8" t="s">
        <v>39</v>
      </c>
      <c r="D44" s="8" t="s">
        <v>25</v>
      </c>
      <c r="E44" s="8"/>
      <c r="F44" s="8"/>
      <c r="G44" s="42">
        <v>5</v>
      </c>
      <c r="H44" s="42">
        <v>0</v>
      </c>
      <c r="I44" s="42">
        <v>0</v>
      </c>
    </row>
    <row r="45" spans="1:9" ht="30" customHeight="1" x14ac:dyDescent="0.25">
      <c r="A45" s="16"/>
      <c r="B45" s="17"/>
      <c r="C45" s="13"/>
      <c r="D45" s="13"/>
      <c r="E45" s="13"/>
      <c r="F45" s="13"/>
      <c r="G45" s="18"/>
      <c r="H45" s="18"/>
      <c r="I45" s="18"/>
    </row>
    <row r="46" spans="1:9" ht="50.25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30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19.5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7:9" ht="19.149999999999999" customHeight="1" x14ac:dyDescent="0.25">
      <c r="G49" s="18"/>
      <c r="H49" s="18"/>
      <c r="I49" s="18"/>
    </row>
    <row r="50" spans="7:9" ht="15.75" x14ac:dyDescent="0.25">
      <c r="G50" s="18"/>
      <c r="H50" s="18"/>
      <c r="I50" s="18"/>
    </row>
    <row r="51" spans="7:9" ht="15.75" x14ac:dyDescent="0.25">
      <c r="G51" s="18"/>
      <c r="H51" s="18"/>
      <c r="I51" s="18"/>
    </row>
    <row r="52" spans="7:9" ht="15.75" x14ac:dyDescent="0.25">
      <c r="G52" s="18"/>
      <c r="H52" s="18"/>
      <c r="I52" s="18"/>
    </row>
    <row r="53" spans="7:9" ht="15.75" x14ac:dyDescent="0.25">
      <c r="G53" s="18"/>
      <c r="H53" s="18"/>
      <c r="I53" s="18"/>
    </row>
    <row r="54" spans="7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Master</cp:lastModifiedBy>
  <cp:lastPrinted>2025-12-10T09:33:02Z</cp:lastPrinted>
  <dcterms:created xsi:type="dcterms:W3CDTF">2007-09-04T08:08:49Z</dcterms:created>
  <dcterms:modified xsi:type="dcterms:W3CDTF">2026-05-07T21:07:37Z</dcterms:modified>
</cp:coreProperties>
</file>