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'13'!$A$1:$I$44</definedName>
  </definedNames>
  <calcPr calcId="152511"/>
</workbook>
</file>

<file path=xl/calcChain.xml><?xml version="1.0" encoding="utf-8"?>
<calcChain xmlns="http://schemas.openxmlformats.org/spreadsheetml/2006/main">
  <c r="H37" i="15" l="1"/>
  <c r="H36" i="15"/>
  <c r="G37" i="15"/>
  <c r="G32" i="15"/>
  <c r="G33" i="15"/>
  <c r="G28" i="15"/>
  <c r="G27" i="15" s="1"/>
  <c r="G26" i="15"/>
  <c r="G25" i="15" s="1"/>
  <c r="G31" i="15"/>
  <c r="G30" i="15"/>
  <c r="G20" i="15"/>
  <c r="G22" i="15"/>
  <c r="G18" i="15" s="1"/>
  <c r="I37" i="15"/>
  <c r="I36" i="15"/>
  <c r="I18" i="15"/>
  <c r="H18" i="15"/>
  <c r="I30" i="15"/>
  <c r="H30" i="15"/>
  <c r="I34" i="15"/>
  <c r="H34" i="15"/>
  <c r="G34" i="15"/>
  <c r="G36" i="15"/>
  <c r="I27" i="15"/>
  <c r="H27" i="15"/>
  <c r="I23" i="15"/>
  <c r="I17" i="15" s="1"/>
  <c r="I16" i="15" s="1"/>
  <c r="H23" i="15"/>
  <c r="G23" i="15"/>
  <c r="I38" i="15"/>
  <c r="G38" i="15"/>
  <c r="H38" i="15"/>
  <c r="H41" i="15"/>
  <c r="G41" i="15"/>
  <c r="I41" i="15"/>
  <c r="I25" i="15"/>
  <c r="H25" i="15"/>
  <c r="H17" i="15"/>
  <c r="H16" i="15" s="1"/>
  <c r="G17" i="15" l="1"/>
  <c r="G16" i="15" s="1"/>
</calcChain>
</file>

<file path=xl/sharedStrings.xml><?xml version="1.0" encoding="utf-8"?>
<sst xmlns="http://schemas.openxmlformats.org/spreadsheetml/2006/main" count="116" uniqueCount="59">
  <si>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</si>
  <si>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</si>
  <si>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</si>
  <si>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</si>
  <si>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</si>
  <si>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</si>
  <si>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</si>
  <si>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</si>
  <si>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</si>
  <si>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</si>
  <si>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</si>
  <si>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</si>
  <si>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</si>
  <si>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</si>
  <si>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</si>
  <si>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</si>
  <si>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</si>
  <si>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</si>
  <si>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</si>
  <si>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</si>
  <si>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</si>
  <si>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</si>
  <si>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</si>
  <si>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</si>
  <si>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</si>
  <si>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</si>
  <si>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</si>
  <si>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</si>
  <si>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</si>
  <si>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</si>
  <si>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</si>
  <si>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</si>
  <si>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</si>
  <si>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</si>
  <si>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</si>
  <si>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</si>
  <si>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</si>
  <si>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</si>
  <si>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</si>
  <si>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</si>
  <si>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</si>
  <si>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</si>
  <si>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</si>
  <si>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</si>
  <si>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</si>
  <si>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</si>
  <si>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</si>
  <si>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</si>
  <si>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</si>
  <si>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2021 год  Сумма       (тысячи рублей)</t>
  </si>
  <si>
    <t>07</t>
  </si>
  <si>
    <t>Резервные фонды</t>
  </si>
  <si>
    <t>Другие вопросы в области образования</t>
  </si>
  <si>
    <t>Образование</t>
  </si>
  <si>
    <t xml:space="preserve">          (приложение 8)</t>
  </si>
  <si>
    <t>на 2020 год и на плановый период 2021 и 2022 годов</t>
  </si>
  <si>
    <t>2020   год Сумма       (тысячи рублей)</t>
  </si>
  <si>
    <t>2022 год  Сумма       (тысячи рублей)</t>
  </si>
  <si>
    <t xml:space="preserve">                     от 05.03.2020 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</si>
</sst>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topLeftCell="A13" zoomScale="82" zoomScaleNormal="75" zoomScaleSheetLayoutView="82" workbookViewId="0">
      <selection activeCell="H38" sqref="H38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36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58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54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46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35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34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55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56</v>
      </c>
      <c r="H14" s="21" t="s">
        <v>49</v>
      </c>
      <c r="I14" s="27" t="s">
        <v>57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120079.7</v>
      </c>
      <c r="H16" s="33">
        <f>H17</f>
        <v>145272.99999999997</v>
      </c>
      <c r="I16" s="34">
        <f>I17</f>
        <v>44233.799999999988</v>
      </c>
    </row>
    <row r="17" spans="1:9" ht="32.25" customHeight="1" x14ac:dyDescent="0.25">
      <c r="A17" s="35" t="s">
        <v>33</v>
      </c>
      <c r="B17" s="35">
        <v>902</v>
      </c>
      <c r="C17" s="36"/>
      <c r="D17" s="36"/>
      <c r="E17" s="36"/>
      <c r="F17" s="36"/>
      <c r="G17" s="37">
        <f>G18+G23+G25+G27+G30+G36+G38+G41+G34</f>
        <v>120079.7</v>
      </c>
      <c r="H17" s="37">
        <f>H18+H23+H25+H27+H30+H36+H38+H41+H34</f>
        <v>145272.99999999997</v>
      </c>
      <c r="I17" s="37">
        <f>I18+I23+I25+I27+I30+I36+I38+I41+I34</f>
        <v>44233.799999999988</v>
      </c>
    </row>
    <row r="18" spans="1:9" ht="21" customHeight="1" x14ac:dyDescent="0.25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G19+G20+G22+G21</f>
        <v>16975.699999999997</v>
      </c>
      <c r="H18" s="41">
        <f>H19+H20+H22+H21</f>
        <v>15747.5</v>
      </c>
      <c r="I18" s="41">
        <f>I19+I20+I22+I21</f>
        <v>16360</v>
      </c>
    </row>
    <row r="19" spans="1:9" ht="31.5" customHeight="1" x14ac:dyDescent="0.25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v>1123.9000000000001</v>
      </c>
      <c r="H19" s="23">
        <v>1160.7</v>
      </c>
      <c r="I19" s="23">
        <v>1199.0999999999999</v>
      </c>
    </row>
    <row r="20" spans="1:9" ht="46.5" customHeight="1" x14ac:dyDescent="0.25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f>14833.3-90</f>
        <v>14743.3</v>
      </c>
      <c r="H20" s="23">
        <v>14483.3</v>
      </c>
      <c r="I20" s="23">
        <v>15057.4</v>
      </c>
    </row>
    <row r="21" spans="1:9" ht="26.25" customHeight="1" x14ac:dyDescent="0.25">
      <c r="A21" s="43" t="s">
        <v>51</v>
      </c>
      <c r="B21" s="7">
        <v>902</v>
      </c>
      <c r="C21" s="8" t="s">
        <v>27</v>
      </c>
      <c r="D21" s="8" t="s">
        <v>28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45</v>
      </c>
      <c r="B22" s="7">
        <v>902</v>
      </c>
      <c r="C22" s="8" t="s">
        <v>27</v>
      </c>
      <c r="D22" s="8" t="s">
        <v>44</v>
      </c>
      <c r="E22" s="8"/>
      <c r="F22" s="8"/>
      <c r="G22" s="23">
        <f>218.5+600+190</f>
        <v>1008.5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32</v>
      </c>
      <c r="D23" s="24" t="s">
        <v>30</v>
      </c>
      <c r="E23" s="24"/>
      <c r="F23" s="24"/>
      <c r="G23" s="25">
        <f>G24</f>
        <v>267.2</v>
      </c>
      <c r="H23" s="25">
        <f>H24</f>
        <v>271.60000000000002</v>
      </c>
      <c r="I23" s="25">
        <f>I24</f>
        <v>285.8</v>
      </c>
    </row>
    <row r="24" spans="1:9" ht="15.75" customHeight="1" x14ac:dyDescent="0.25">
      <c r="A24" s="43" t="s">
        <v>22</v>
      </c>
      <c r="B24" s="9">
        <v>902</v>
      </c>
      <c r="C24" s="10" t="s">
        <v>32</v>
      </c>
      <c r="D24" s="10" t="s">
        <v>37</v>
      </c>
      <c r="E24" s="10"/>
      <c r="F24" s="10"/>
      <c r="G24" s="26">
        <v>267.2</v>
      </c>
      <c r="H24" s="26">
        <v>271.60000000000002</v>
      </c>
      <c r="I24" s="26">
        <v>285.8</v>
      </c>
    </row>
    <row r="25" spans="1:9" ht="23.25" customHeight="1" x14ac:dyDescent="0.25">
      <c r="A25" s="44" t="s">
        <v>23</v>
      </c>
      <c r="B25" s="35">
        <v>902</v>
      </c>
      <c r="C25" s="24" t="s">
        <v>37</v>
      </c>
      <c r="D25" s="24" t="s">
        <v>30</v>
      </c>
      <c r="E25" s="24"/>
      <c r="F25" s="24"/>
      <c r="G25" s="25">
        <f>G26</f>
        <v>720</v>
      </c>
      <c r="H25" s="25">
        <f>H26</f>
        <v>235</v>
      </c>
      <c r="I25" s="25">
        <f>I26</f>
        <v>235</v>
      </c>
    </row>
    <row r="26" spans="1:9" ht="34.5" customHeight="1" x14ac:dyDescent="0.25">
      <c r="A26" s="43" t="s">
        <v>24</v>
      </c>
      <c r="B26" s="9">
        <v>902</v>
      </c>
      <c r="C26" s="10" t="s">
        <v>37</v>
      </c>
      <c r="D26" s="10" t="s">
        <v>40</v>
      </c>
      <c r="E26" s="10"/>
      <c r="F26" s="10"/>
      <c r="G26" s="26">
        <f>645+75</f>
        <v>720</v>
      </c>
      <c r="H26" s="26">
        <v>235</v>
      </c>
      <c r="I26" s="26">
        <v>235</v>
      </c>
    </row>
    <row r="27" spans="1:9" ht="18.75" customHeight="1" x14ac:dyDescent="0.25">
      <c r="A27" s="38" t="s">
        <v>13</v>
      </c>
      <c r="B27" s="39">
        <v>902</v>
      </c>
      <c r="C27" s="40" t="s">
        <v>38</v>
      </c>
      <c r="D27" s="40" t="s">
        <v>30</v>
      </c>
      <c r="E27" s="40" t="s">
        <v>10</v>
      </c>
      <c r="F27" s="40" t="s">
        <v>10</v>
      </c>
      <c r="G27" s="41">
        <f>G28+G29</f>
        <v>4078.8999999999996</v>
      </c>
      <c r="H27" s="41">
        <f>H28</f>
        <v>4373.8999999999996</v>
      </c>
      <c r="I27" s="41">
        <f>I28</f>
        <v>4373.8999999999996</v>
      </c>
    </row>
    <row r="28" spans="1:9" ht="16.5" customHeight="1" x14ac:dyDescent="0.25">
      <c r="A28" s="43" t="s">
        <v>26</v>
      </c>
      <c r="B28" s="9">
        <v>902</v>
      </c>
      <c r="C28" s="10" t="s">
        <v>38</v>
      </c>
      <c r="D28" s="10" t="s">
        <v>40</v>
      </c>
      <c r="E28" s="10" t="s">
        <v>10</v>
      </c>
      <c r="F28" s="10" t="s">
        <v>10</v>
      </c>
      <c r="G28" s="26">
        <f>4423.9-100-100-122.2-228.8+6</f>
        <v>3878.8999999999996</v>
      </c>
      <c r="H28" s="26">
        <v>4373.8999999999996</v>
      </c>
      <c r="I28" s="26">
        <v>4373.8999999999996</v>
      </c>
    </row>
    <row r="29" spans="1:9" ht="16.5" customHeight="1" x14ac:dyDescent="0.25">
      <c r="A29" s="38" t="s">
        <v>47</v>
      </c>
      <c r="B29" s="39">
        <v>902</v>
      </c>
      <c r="C29" s="40" t="s">
        <v>38</v>
      </c>
      <c r="D29" s="40" t="s">
        <v>48</v>
      </c>
      <c r="E29" s="10"/>
      <c r="F29" s="10"/>
      <c r="G29" s="41">
        <v>200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31</v>
      </c>
      <c r="D30" s="40" t="s">
        <v>30</v>
      </c>
      <c r="E30" s="40" t="s">
        <v>10</v>
      </c>
      <c r="F30" s="40" t="s">
        <v>10</v>
      </c>
      <c r="G30" s="41">
        <f>G31+G32+G33</f>
        <v>20462.900000000001</v>
      </c>
      <c r="H30" s="41">
        <f>H31+H32+H33</f>
        <v>8303.2999999999993</v>
      </c>
      <c r="I30" s="41">
        <f>I31+I32+I33</f>
        <v>8485.1</v>
      </c>
    </row>
    <row r="31" spans="1:9" ht="21" customHeight="1" x14ac:dyDescent="0.25">
      <c r="A31" s="43" t="s">
        <v>0</v>
      </c>
      <c r="B31" s="9">
        <v>902</v>
      </c>
      <c r="C31" s="10" t="s">
        <v>31</v>
      </c>
      <c r="D31" s="10" t="s">
        <v>27</v>
      </c>
      <c r="E31" s="10"/>
      <c r="F31" s="10"/>
      <c r="G31" s="26">
        <f>781-600+100</f>
        <v>281</v>
      </c>
      <c r="H31" s="26">
        <v>158.80000000000001</v>
      </c>
      <c r="I31" s="26">
        <v>158.9</v>
      </c>
    </row>
    <row r="32" spans="1:9" ht="22.5" customHeight="1" x14ac:dyDescent="0.25">
      <c r="A32" s="43" t="s">
        <v>14</v>
      </c>
      <c r="B32" s="9">
        <v>902</v>
      </c>
      <c r="C32" s="10" t="s">
        <v>31</v>
      </c>
      <c r="D32" s="10" t="s">
        <v>32</v>
      </c>
      <c r="E32" s="10" t="s">
        <v>10</v>
      </c>
      <c r="F32" s="10"/>
      <c r="G32" s="23">
        <f>6824.2+20+2407</f>
        <v>9251.2000000000007</v>
      </c>
      <c r="H32" s="23">
        <v>1709.5</v>
      </c>
      <c r="I32" s="23">
        <v>1391.2</v>
      </c>
    </row>
    <row r="33" spans="1:9" ht="21" customHeight="1" x14ac:dyDescent="0.25">
      <c r="A33" s="43" t="s">
        <v>15</v>
      </c>
      <c r="B33" s="7">
        <v>902</v>
      </c>
      <c r="C33" s="8" t="s">
        <v>31</v>
      </c>
      <c r="D33" s="8" t="s">
        <v>37</v>
      </c>
      <c r="E33" s="10"/>
      <c r="F33" s="10"/>
      <c r="G33" s="23">
        <f>10680.7+122.2+127.8</f>
        <v>10930.7</v>
      </c>
      <c r="H33" s="23">
        <v>6435</v>
      </c>
      <c r="I33" s="23">
        <v>6935</v>
      </c>
    </row>
    <row r="34" spans="1:9" ht="21" customHeight="1" x14ac:dyDescent="0.25">
      <c r="A34" s="38" t="s">
        <v>53</v>
      </c>
      <c r="B34" s="35">
        <v>902</v>
      </c>
      <c r="C34" s="24" t="s">
        <v>50</v>
      </c>
      <c r="D34" s="24" t="s">
        <v>30</v>
      </c>
      <c r="E34" s="10"/>
      <c r="F34" s="10"/>
      <c r="G34" s="23">
        <f>G35</f>
        <v>51</v>
      </c>
      <c r="H34" s="23">
        <f>H35</f>
        <v>50</v>
      </c>
      <c r="I34" s="23">
        <f>I35</f>
        <v>50</v>
      </c>
    </row>
    <row r="35" spans="1:9" ht="21" customHeight="1" x14ac:dyDescent="0.25">
      <c r="A35" s="43" t="s">
        <v>52</v>
      </c>
      <c r="B35" s="7">
        <v>902</v>
      </c>
      <c r="C35" s="8" t="s">
        <v>50</v>
      </c>
      <c r="D35" s="8" t="s">
        <v>40</v>
      </c>
      <c r="E35" s="10"/>
      <c r="F35" s="10"/>
      <c r="G35" s="23">
        <v>51</v>
      </c>
      <c r="H35" s="23">
        <v>50</v>
      </c>
      <c r="I35" s="23">
        <v>50</v>
      </c>
    </row>
    <row r="36" spans="1:9" ht="28.5" customHeight="1" x14ac:dyDescent="0.25">
      <c r="A36" s="38" t="s">
        <v>25</v>
      </c>
      <c r="B36" s="39">
        <v>902</v>
      </c>
      <c r="C36" s="24" t="s">
        <v>39</v>
      </c>
      <c r="D36" s="24" t="s">
        <v>30</v>
      </c>
      <c r="E36" s="24" t="s">
        <v>10</v>
      </c>
      <c r="F36" s="24" t="s">
        <v>10</v>
      </c>
      <c r="G36" s="25">
        <f>G37</f>
        <v>73162.3</v>
      </c>
      <c r="H36" s="25">
        <f>H37</f>
        <v>111891.6</v>
      </c>
      <c r="I36" s="25">
        <f>I37</f>
        <v>9899.7999999999993</v>
      </c>
    </row>
    <row r="37" spans="1:9" ht="24" customHeight="1" x14ac:dyDescent="0.25">
      <c r="A37" s="43" t="s">
        <v>9</v>
      </c>
      <c r="B37" s="9">
        <v>902</v>
      </c>
      <c r="C37" s="10" t="s">
        <v>39</v>
      </c>
      <c r="D37" s="10" t="s">
        <v>27</v>
      </c>
      <c r="E37" s="10" t="s">
        <v>10</v>
      </c>
      <c r="F37" s="10" t="s">
        <v>10</v>
      </c>
      <c r="G37" s="23">
        <f>13227+59935.3</f>
        <v>73162.3</v>
      </c>
      <c r="H37" s="23">
        <f>14538+89903.1-1198+8648.5</f>
        <v>111891.6</v>
      </c>
      <c r="I37" s="23">
        <f>12227.8-2328</f>
        <v>9899.7999999999993</v>
      </c>
    </row>
    <row r="38" spans="1:9" ht="28.5" customHeight="1" x14ac:dyDescent="0.25">
      <c r="A38" s="38" t="s">
        <v>12</v>
      </c>
      <c r="B38" s="39">
        <v>902</v>
      </c>
      <c r="C38" s="40" t="s">
        <v>29</v>
      </c>
      <c r="D38" s="40" t="s">
        <v>30</v>
      </c>
      <c r="E38" s="40" t="s">
        <v>10</v>
      </c>
      <c r="F38" s="40" t="s">
        <v>10</v>
      </c>
      <c r="G38" s="23">
        <f>G39+G40</f>
        <v>1953.7</v>
      </c>
      <c r="H38" s="23">
        <f>H39+H40</f>
        <v>1895.8</v>
      </c>
      <c r="I38" s="23">
        <f>I39+I40</f>
        <v>1939.7</v>
      </c>
    </row>
    <row r="39" spans="1:9" ht="29.25" customHeight="1" x14ac:dyDescent="0.25">
      <c r="A39" s="43" t="s">
        <v>8</v>
      </c>
      <c r="B39" s="9">
        <v>902</v>
      </c>
      <c r="C39" s="10" t="s">
        <v>29</v>
      </c>
      <c r="D39" s="10" t="s">
        <v>27</v>
      </c>
      <c r="E39" s="10" t="s">
        <v>10</v>
      </c>
      <c r="F39" s="10" t="s">
        <v>10</v>
      </c>
      <c r="G39" s="23">
        <v>1053.7</v>
      </c>
      <c r="H39" s="23">
        <v>1095.8</v>
      </c>
      <c r="I39" s="23">
        <v>1139.7</v>
      </c>
    </row>
    <row r="40" spans="1:9" ht="27" customHeight="1" x14ac:dyDescent="0.25">
      <c r="A40" s="43" t="s">
        <v>6</v>
      </c>
      <c r="B40" s="9">
        <v>902</v>
      </c>
      <c r="C40" s="10" t="s">
        <v>29</v>
      </c>
      <c r="D40" s="10" t="s">
        <v>37</v>
      </c>
      <c r="E40" s="10" t="s">
        <v>10</v>
      </c>
      <c r="F40" s="10" t="s">
        <v>10</v>
      </c>
      <c r="G40" s="26">
        <v>900</v>
      </c>
      <c r="H40" s="26">
        <v>800</v>
      </c>
      <c r="I40" s="26">
        <v>800</v>
      </c>
    </row>
    <row r="41" spans="1:9" ht="15.75" customHeight="1" x14ac:dyDescent="0.25">
      <c r="A41" s="38" t="s">
        <v>19</v>
      </c>
      <c r="B41" s="39">
        <v>902</v>
      </c>
      <c r="C41" s="40" t="s">
        <v>28</v>
      </c>
      <c r="D41" s="40" t="s">
        <v>30</v>
      </c>
      <c r="E41" s="40"/>
      <c r="F41" s="40"/>
      <c r="G41" s="45">
        <f>G42</f>
        <v>2408</v>
      </c>
      <c r="H41" s="45">
        <f>H42</f>
        <v>2504.3000000000002</v>
      </c>
      <c r="I41" s="45">
        <f>I42</f>
        <v>2604.5</v>
      </c>
    </row>
    <row r="42" spans="1:9" ht="21.75" customHeight="1" x14ac:dyDescent="0.25">
      <c r="A42" s="43" t="s">
        <v>20</v>
      </c>
      <c r="B42" s="7">
        <v>902</v>
      </c>
      <c r="C42" s="8" t="s">
        <v>28</v>
      </c>
      <c r="D42" s="8" t="s">
        <v>27</v>
      </c>
      <c r="E42" s="10"/>
      <c r="F42" s="10"/>
      <c r="G42" s="45">
        <v>2408</v>
      </c>
      <c r="H42" s="45">
        <v>2504.3000000000002</v>
      </c>
      <c r="I42" s="45">
        <v>2604.5</v>
      </c>
    </row>
    <row r="43" spans="1:9" ht="49.5" customHeight="1" x14ac:dyDescent="0.25">
      <c r="A43" s="46"/>
      <c r="B43" s="7"/>
      <c r="C43" s="8"/>
      <c r="D43" s="8"/>
      <c r="E43" s="8"/>
      <c r="F43" s="8"/>
      <c r="G43" s="45"/>
      <c r="H43" s="45"/>
      <c r="I43" s="45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50.2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30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19.5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149999999999999" customHeight="1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15.75" x14ac:dyDescent="0.25">
      <c r="G52" s="18"/>
      <c r="H52" s="18"/>
      <c r="I52" s="18"/>
    </row>
    <row r="53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2020-02-10T08:38:13Z</cp:lastPrinted>
  <dcterms:created xsi:type="dcterms:W3CDTF">2007-09-04T08:08:49Z</dcterms:created>
  <dcterms:modified xsi:type="dcterms:W3CDTF">2020-03-05T19:39:18Z</dcterms:modified>
</cp:coreProperties>
</file>