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'13'!$A$1:$I$43</definedName>
  </definedNames>
  <calcPr calcId="152511"/>
</workbook>
</file>

<file path=xl/calcChain.xml><?xml version="1.0" encoding="utf-8"?>
<calcChain xmlns="http://schemas.openxmlformats.org/spreadsheetml/2006/main">
  <c r="G34" i="15" l="1"/>
  <c r="G36" i="15"/>
  <c r="G35" i="15" s="1"/>
  <c r="G21" i="15"/>
  <c r="G29" i="15"/>
  <c r="G28" i="15" s="1"/>
  <c r="I36" i="15"/>
  <c r="H36" i="15"/>
  <c r="H35" i="15"/>
  <c r="I33" i="15"/>
  <c r="H33" i="15"/>
  <c r="H31" i="15" s="1"/>
  <c r="G33" i="15"/>
  <c r="G31" i="15" s="1"/>
  <c r="G27" i="15"/>
  <c r="G26" i="15" s="1"/>
  <c r="G30" i="15"/>
  <c r="I34" i="15"/>
  <c r="I31" i="15"/>
  <c r="H34" i="15"/>
  <c r="I18" i="15"/>
  <c r="H18" i="15"/>
  <c r="G18" i="15"/>
  <c r="G17" i="15" s="1"/>
  <c r="G16" i="15" s="1"/>
  <c r="I28" i="15"/>
  <c r="H28" i="15"/>
  <c r="I24" i="15"/>
  <c r="H24" i="15"/>
  <c r="H17" i="15" s="1"/>
  <c r="H16" i="15" s="1"/>
  <c r="G24" i="15"/>
  <c r="I37" i="15"/>
  <c r="G37" i="15"/>
  <c r="H37" i="15"/>
  <c r="H40" i="15"/>
  <c r="G40" i="15"/>
  <c r="I40" i="15"/>
  <c r="I35" i="15"/>
  <c r="I26" i="15"/>
  <c r="H26" i="15"/>
  <c r="I17" i="15"/>
  <c r="I16" i="15" s="1"/>
</calcChain>
</file>

<file path=xl/sharedStrings.xml><?xml version="1.0" encoding="utf-8"?>
<sst xmlns="http://schemas.openxmlformats.org/spreadsheetml/2006/main" count="113" uniqueCount="58">
  <si>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</si>
  <si>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</si>
  <si>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</si>
  <si>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</si>
  <si>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</si>
  <si>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</si>
  <si>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</si>
  <si>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</si>
  <si>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</si>
  <si>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</si>
  <si>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</si>
  <si>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</si>
  <si>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</si>
  <si>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</si>
  <si>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</si>
  <si>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</si>
  <si>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</si>
  <si>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</si>
  <si>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</si>
  <si>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</si>
  <si>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</si>
  <si>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</si>
  <si>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</si>
  <si>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</si>
  <si>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</si>
  <si>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</si>
  <si>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</si>
  <si>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</si>
  <si>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</si>
  <si>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</si>
  <si>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</si>
  <si>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</si>
  <si>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</si>
  <si>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</si>
  <si>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</si>
  <si>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</si>
  <si>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</si>
  <si>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</si>
  <si>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</si>
  <si>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</si>
  <si>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</si>
  <si>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</si>
  <si>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</si>
  <si>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</si>
  <si>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</si>
  <si>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</si>
  <si>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 xml:space="preserve">          (приложение 9)</t>
  </si>
  <si>
    <t>2020 год  Сумма       (тысячи рублей)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</si>
  <si>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</si>
  <si>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</si>
  <si>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</si>
  <si>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на 2019 год и на плановый период 2020 и 2021 годов</t>
  </si>
  <si>
    <t>2019   год Сумма       (тысячи рублей)</t>
  </si>
  <si>
    <t>2021 год  Сумма       (тысячи рублей)</t>
  </si>
  <si>
    <t>07</t>
  </si>
  <si>
    <t>Обеспечение проведения выборов и референдумов</t>
  </si>
  <si>
    <t>Резервные фонды</t>
  </si>
  <si>
    <t xml:space="preserve">                     от 08.04.2019 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</si>
</sst>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57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48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47</v>
      </c>
      <c r="I14" s="27" t="s">
        <v>53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72863.899999999994</v>
      </c>
      <c r="H16" s="33">
        <f>H17</f>
        <v>52385.7</v>
      </c>
      <c r="I16" s="34">
        <f>I17</f>
        <v>50053.1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G18+G24+G26+G28+G31+G35+G37+G40</f>
        <v>72863.899999999994</v>
      </c>
      <c r="H17" s="37">
        <f>H18+H24+H26+H28+H31+H35+H37+H40</f>
        <v>52385.7</v>
      </c>
      <c r="I17" s="37">
        <f>I18+I24+I26+I28+I31+I35+I37+I40</f>
        <v>50053.1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G19+G20+G23+G21+G22</f>
        <v>14880</v>
      </c>
      <c r="H18" s="41">
        <f>H19+H20+H23+H21+H22</f>
        <v>14226.3</v>
      </c>
      <c r="I18" s="41">
        <f>I19+I20+I23+I21+I22</f>
        <v>14785.5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1015.5</v>
      </c>
      <c r="H19" s="23">
        <v>1024.3</v>
      </c>
      <c r="I19" s="23">
        <v>1064.5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v>13286</v>
      </c>
      <c r="H20" s="23">
        <v>13098.5</v>
      </c>
      <c r="I20" s="23">
        <v>13617.5</v>
      </c>
    </row>
    <row r="21" spans="1:9" ht="24.75" customHeight="1" x14ac:dyDescent="0.25">
      <c r="A21" s="43" t="s">
        <v>55</v>
      </c>
      <c r="B21" s="7">
        <v>902</v>
      </c>
      <c r="C21" s="8" t="s">
        <v>27</v>
      </c>
      <c r="D21" s="8" t="s">
        <v>54</v>
      </c>
      <c r="E21" s="8"/>
      <c r="F21" s="8"/>
      <c r="G21" s="23">
        <f>200+60</f>
        <v>260</v>
      </c>
      <c r="H21" s="23">
        <v>0</v>
      </c>
      <c r="I21" s="23">
        <v>0</v>
      </c>
    </row>
    <row r="22" spans="1:9" ht="26.25" customHeight="1" x14ac:dyDescent="0.25">
      <c r="A22" s="43" t="s">
        <v>56</v>
      </c>
      <c r="B22" s="7">
        <v>902</v>
      </c>
      <c r="C22" s="8" t="s">
        <v>27</v>
      </c>
      <c r="D22" s="8" t="s">
        <v>28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 x14ac:dyDescent="0.25">
      <c r="A23" s="44" t="s">
        <v>45</v>
      </c>
      <c r="B23" s="7">
        <v>902</v>
      </c>
      <c r="C23" s="8" t="s">
        <v>27</v>
      </c>
      <c r="D23" s="8" t="s">
        <v>44</v>
      </c>
      <c r="E23" s="8"/>
      <c r="F23" s="8"/>
      <c r="G23" s="23">
        <v>218.5</v>
      </c>
      <c r="H23" s="23">
        <v>3.5</v>
      </c>
      <c r="I23" s="23">
        <v>3.5</v>
      </c>
    </row>
    <row r="24" spans="1:9" ht="23.25" customHeight="1" x14ac:dyDescent="0.25">
      <c r="A24" s="44" t="s">
        <v>21</v>
      </c>
      <c r="B24" s="35">
        <v>902</v>
      </c>
      <c r="C24" s="24" t="s">
        <v>32</v>
      </c>
      <c r="D24" s="24" t="s">
        <v>30</v>
      </c>
      <c r="E24" s="24"/>
      <c r="F24" s="24"/>
      <c r="G24" s="25">
        <f>G25</f>
        <v>278.3</v>
      </c>
      <c r="H24" s="25">
        <f>H25</f>
        <v>281.39999999999998</v>
      </c>
      <c r="I24" s="25">
        <f>I25</f>
        <v>291.5</v>
      </c>
    </row>
    <row r="25" spans="1:9" ht="15.75" customHeight="1" x14ac:dyDescent="0.25">
      <c r="A25" s="43" t="s">
        <v>22</v>
      </c>
      <c r="B25" s="9">
        <v>902</v>
      </c>
      <c r="C25" s="10" t="s">
        <v>32</v>
      </c>
      <c r="D25" s="10" t="s">
        <v>37</v>
      </c>
      <c r="E25" s="10"/>
      <c r="F25" s="10"/>
      <c r="G25" s="26">
        <v>278.3</v>
      </c>
      <c r="H25" s="26">
        <v>281.39999999999998</v>
      </c>
      <c r="I25" s="26">
        <v>291.5</v>
      </c>
    </row>
    <row r="26" spans="1:9" ht="23.25" customHeight="1" x14ac:dyDescent="0.25">
      <c r="A26" s="44" t="s">
        <v>23</v>
      </c>
      <c r="B26" s="35">
        <v>902</v>
      </c>
      <c r="C26" s="24" t="s">
        <v>37</v>
      </c>
      <c r="D26" s="24" t="s">
        <v>30</v>
      </c>
      <c r="E26" s="24"/>
      <c r="F26" s="24"/>
      <c r="G26" s="25">
        <f>G27</f>
        <v>231</v>
      </c>
      <c r="H26" s="25">
        <f>H27</f>
        <v>235</v>
      </c>
      <c r="I26" s="25">
        <f>I27</f>
        <v>235</v>
      </c>
    </row>
    <row r="27" spans="1:9" ht="34.5" customHeight="1" x14ac:dyDescent="0.25">
      <c r="A27" s="43" t="s">
        <v>24</v>
      </c>
      <c r="B27" s="9">
        <v>902</v>
      </c>
      <c r="C27" s="10" t="s">
        <v>37</v>
      </c>
      <c r="D27" s="10" t="s">
        <v>40</v>
      </c>
      <c r="E27" s="10"/>
      <c r="F27" s="10"/>
      <c r="G27" s="26">
        <f>235-4</f>
        <v>231</v>
      </c>
      <c r="H27" s="26">
        <v>235</v>
      </c>
      <c r="I27" s="26">
        <v>235</v>
      </c>
    </row>
    <row r="28" spans="1:9" ht="18.75" customHeight="1" x14ac:dyDescent="0.25">
      <c r="A28" s="38" t="s">
        <v>13</v>
      </c>
      <c r="B28" s="39">
        <v>902</v>
      </c>
      <c r="C28" s="40" t="s">
        <v>38</v>
      </c>
      <c r="D28" s="40" t="s">
        <v>30</v>
      </c>
      <c r="E28" s="40" t="s">
        <v>10</v>
      </c>
      <c r="F28" s="40" t="s">
        <v>10</v>
      </c>
      <c r="G28" s="41">
        <f>G29+G30</f>
        <v>5852.6</v>
      </c>
      <c r="H28" s="41">
        <f>H29</f>
        <v>4424.8</v>
      </c>
      <c r="I28" s="41">
        <f>I29</f>
        <v>4424.8</v>
      </c>
    </row>
    <row r="29" spans="1:9" ht="16.5" customHeight="1" x14ac:dyDescent="0.25">
      <c r="A29" s="43" t="s">
        <v>26</v>
      </c>
      <c r="B29" s="9">
        <v>902</v>
      </c>
      <c r="C29" s="10" t="s">
        <v>38</v>
      </c>
      <c r="D29" s="10" t="s">
        <v>40</v>
      </c>
      <c r="E29" s="10" t="s">
        <v>10</v>
      </c>
      <c r="F29" s="10" t="s">
        <v>10</v>
      </c>
      <c r="G29" s="26">
        <f>4474.8+400-82.2</f>
        <v>4792.6000000000004</v>
      </c>
      <c r="H29" s="26">
        <v>4424.8</v>
      </c>
      <c r="I29" s="26">
        <v>4424.8</v>
      </c>
    </row>
    <row r="30" spans="1:9" ht="16.5" customHeight="1" x14ac:dyDescent="0.25">
      <c r="A30" s="38" t="s">
        <v>49</v>
      </c>
      <c r="B30" s="39">
        <v>902</v>
      </c>
      <c r="C30" s="40" t="s">
        <v>38</v>
      </c>
      <c r="D30" s="40" t="s">
        <v>50</v>
      </c>
      <c r="E30" s="10"/>
      <c r="F30" s="10"/>
      <c r="G30" s="41">
        <f>200+860</f>
        <v>1060</v>
      </c>
      <c r="H30" s="41">
        <v>0</v>
      </c>
      <c r="I30" s="41">
        <v>0</v>
      </c>
    </row>
    <row r="31" spans="1:9" ht="15.75" x14ac:dyDescent="0.25">
      <c r="A31" s="38" t="s">
        <v>7</v>
      </c>
      <c r="B31" s="39">
        <v>902</v>
      </c>
      <c r="C31" s="40" t="s">
        <v>31</v>
      </c>
      <c r="D31" s="40" t="s">
        <v>30</v>
      </c>
      <c r="E31" s="40" t="s">
        <v>10</v>
      </c>
      <c r="F31" s="40" t="s">
        <v>10</v>
      </c>
      <c r="G31" s="41">
        <f>G32+G33+G34</f>
        <v>30396.3</v>
      </c>
      <c r="H31" s="41">
        <f>H32+H33+H34</f>
        <v>12026</v>
      </c>
      <c r="I31" s="41">
        <f>I32+I33+I34</f>
        <v>15901.1</v>
      </c>
    </row>
    <row r="32" spans="1:9" ht="21" customHeight="1" x14ac:dyDescent="0.25">
      <c r="A32" s="43" t="s">
        <v>0</v>
      </c>
      <c r="B32" s="9">
        <v>902</v>
      </c>
      <c r="C32" s="10" t="s">
        <v>31</v>
      </c>
      <c r="D32" s="10" t="s">
        <v>27</v>
      </c>
      <c r="E32" s="10"/>
      <c r="F32" s="10"/>
      <c r="G32" s="26">
        <v>1978.8</v>
      </c>
      <c r="H32" s="26">
        <v>158.80000000000001</v>
      </c>
      <c r="I32" s="26">
        <v>158.9</v>
      </c>
    </row>
    <row r="33" spans="1:9" ht="22.5" customHeight="1" x14ac:dyDescent="0.25">
      <c r="A33" s="43" t="s">
        <v>14</v>
      </c>
      <c r="B33" s="9">
        <v>902</v>
      </c>
      <c r="C33" s="10" t="s">
        <v>31</v>
      </c>
      <c r="D33" s="10" t="s">
        <v>32</v>
      </c>
      <c r="E33" s="10" t="s">
        <v>10</v>
      </c>
      <c r="F33" s="10"/>
      <c r="G33" s="23">
        <f>5701.5+3065+6850+993</f>
        <v>16609.5</v>
      </c>
      <c r="H33" s="23">
        <f>4291.2+491</f>
        <v>4782.2</v>
      </c>
      <c r="I33" s="23">
        <f>4241.2+4416</f>
        <v>8657.2000000000007</v>
      </c>
    </row>
    <row r="34" spans="1:9" ht="21" customHeight="1" x14ac:dyDescent="0.25">
      <c r="A34" s="43" t="s">
        <v>15</v>
      </c>
      <c r="B34" s="7">
        <v>902</v>
      </c>
      <c r="C34" s="8" t="s">
        <v>31</v>
      </c>
      <c r="D34" s="8" t="s">
        <v>37</v>
      </c>
      <c r="E34" s="10"/>
      <c r="F34" s="10"/>
      <c r="G34" s="23">
        <f>12737-860-69</f>
        <v>11808</v>
      </c>
      <c r="H34" s="23">
        <f>7085</f>
        <v>7085</v>
      </c>
      <c r="I34" s="23">
        <f>7085</f>
        <v>7085</v>
      </c>
    </row>
    <row r="35" spans="1:9" ht="28.5" customHeight="1" x14ac:dyDescent="0.25">
      <c r="A35" s="38" t="s">
        <v>25</v>
      </c>
      <c r="B35" s="39">
        <v>902</v>
      </c>
      <c r="C35" s="24" t="s">
        <v>39</v>
      </c>
      <c r="D35" s="24" t="s">
        <v>30</v>
      </c>
      <c r="E35" s="24" t="s">
        <v>10</v>
      </c>
      <c r="F35" s="24" t="s">
        <v>10</v>
      </c>
      <c r="G35" s="25">
        <f>G36</f>
        <v>16918</v>
      </c>
      <c r="H35" s="25">
        <f>H36</f>
        <v>16890.599999999999</v>
      </c>
      <c r="I35" s="25">
        <f>I36</f>
        <v>9924.6</v>
      </c>
    </row>
    <row r="36" spans="1:9" ht="24" customHeight="1" x14ac:dyDescent="0.25">
      <c r="A36" s="43" t="s">
        <v>9</v>
      </c>
      <c r="B36" s="9">
        <v>902</v>
      </c>
      <c r="C36" s="10" t="s">
        <v>39</v>
      </c>
      <c r="D36" s="10" t="s">
        <v>27</v>
      </c>
      <c r="E36" s="10" t="s">
        <v>10</v>
      </c>
      <c r="F36" s="10" t="s">
        <v>10</v>
      </c>
      <c r="G36" s="23">
        <f>16822.8+4+91.2</f>
        <v>16918</v>
      </c>
      <c r="H36" s="23">
        <f>18233.8-1330.9-12.3</f>
        <v>16890.599999999999</v>
      </c>
      <c r="I36" s="23">
        <f>12559-2413.5-220.9</f>
        <v>9924.6</v>
      </c>
    </row>
    <row r="37" spans="1:9" ht="28.5" customHeight="1" x14ac:dyDescent="0.25">
      <c r="A37" s="38" t="s">
        <v>12</v>
      </c>
      <c r="B37" s="39">
        <v>902</v>
      </c>
      <c r="C37" s="40" t="s">
        <v>29</v>
      </c>
      <c r="D37" s="40" t="s">
        <v>30</v>
      </c>
      <c r="E37" s="40" t="s">
        <v>10</v>
      </c>
      <c r="F37" s="40" t="s">
        <v>10</v>
      </c>
      <c r="G37" s="23">
        <f>G38+G39</f>
        <v>1813.2</v>
      </c>
      <c r="H37" s="23">
        <f>H38+H39</f>
        <v>1853.7</v>
      </c>
      <c r="I37" s="23">
        <f>I38+I39</f>
        <v>1895.9</v>
      </c>
    </row>
    <row r="38" spans="1:9" ht="29.25" customHeight="1" x14ac:dyDescent="0.25">
      <c r="A38" s="43" t="s">
        <v>8</v>
      </c>
      <c r="B38" s="9">
        <v>902</v>
      </c>
      <c r="C38" s="10" t="s">
        <v>29</v>
      </c>
      <c r="D38" s="10" t="s">
        <v>27</v>
      </c>
      <c r="E38" s="10" t="s">
        <v>10</v>
      </c>
      <c r="F38" s="10" t="s">
        <v>10</v>
      </c>
      <c r="G38" s="23">
        <v>1013.2</v>
      </c>
      <c r="H38" s="23">
        <v>1053.7</v>
      </c>
      <c r="I38" s="23">
        <v>1095.9000000000001</v>
      </c>
    </row>
    <row r="39" spans="1:9" ht="27" customHeight="1" x14ac:dyDescent="0.25">
      <c r="A39" s="43" t="s">
        <v>6</v>
      </c>
      <c r="B39" s="9">
        <v>902</v>
      </c>
      <c r="C39" s="10" t="s">
        <v>29</v>
      </c>
      <c r="D39" s="10" t="s">
        <v>37</v>
      </c>
      <c r="E39" s="10" t="s">
        <v>10</v>
      </c>
      <c r="F39" s="10" t="s">
        <v>10</v>
      </c>
      <c r="G39" s="26">
        <v>800</v>
      </c>
      <c r="H39" s="26">
        <v>800</v>
      </c>
      <c r="I39" s="26">
        <v>800</v>
      </c>
    </row>
    <row r="40" spans="1:9" ht="15.75" customHeight="1" x14ac:dyDescent="0.25">
      <c r="A40" s="38" t="s">
        <v>19</v>
      </c>
      <c r="B40" s="39">
        <v>902</v>
      </c>
      <c r="C40" s="40" t="s">
        <v>28</v>
      </c>
      <c r="D40" s="40" t="s">
        <v>30</v>
      </c>
      <c r="E40" s="40"/>
      <c r="F40" s="40"/>
      <c r="G40" s="45">
        <f>G41</f>
        <v>2494.5</v>
      </c>
      <c r="H40" s="45">
        <f>H41</f>
        <v>2447.9</v>
      </c>
      <c r="I40" s="45">
        <f>I41</f>
        <v>2594.6999999999998</v>
      </c>
    </row>
    <row r="41" spans="1:9" ht="21.75" customHeight="1" x14ac:dyDescent="0.25">
      <c r="A41" s="43" t="s">
        <v>20</v>
      </c>
      <c r="B41" s="7">
        <v>902</v>
      </c>
      <c r="C41" s="8" t="s">
        <v>28</v>
      </c>
      <c r="D41" s="8" t="s">
        <v>27</v>
      </c>
      <c r="E41" s="10"/>
      <c r="F41" s="10"/>
      <c r="G41" s="45">
        <v>2494.5</v>
      </c>
      <c r="H41" s="45">
        <v>2447.9</v>
      </c>
      <c r="I41" s="45">
        <v>2594.6999999999998</v>
      </c>
    </row>
    <row r="42" spans="1:9" ht="49.5" customHeight="1" x14ac:dyDescent="0.25">
      <c r="A42" s="46"/>
      <c r="B42" s="7"/>
      <c r="C42" s="8"/>
      <c r="D42" s="8"/>
      <c r="E42" s="8"/>
      <c r="F42" s="8"/>
      <c r="G42" s="45"/>
      <c r="H42" s="45"/>
      <c r="I42" s="45"/>
    </row>
    <row r="43" spans="1:9" ht="30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50.25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30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5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149999999999999" customHeight="1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2019-02-12T14:46:25Z</cp:lastPrinted>
  <dcterms:created xsi:type="dcterms:W3CDTF">2007-09-04T08:08:49Z</dcterms:created>
  <dcterms:modified xsi:type="dcterms:W3CDTF">2019-04-08T13:24:03Z</dcterms:modified>
</cp:coreProperties>
</file>