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440"/>
  </bookViews>
  <sheets>
    <sheet name="13" sheetId="15" r:id="rId1"/>
  </sheets>
  <definedNames>
    <definedName name="_xlnm.Print_Area" localSheetId="0">'13'!$A$1:$I$47</definedName>
  </definedNames>
  <calcPr calcId="162913"/>
</workbook>
</file>

<file path=xl/calcChain.xml><?xml version="1.0" encoding="utf-8"?>
<calcChain xmlns="http://schemas.openxmlformats.org/spreadsheetml/2006/main">
  <c r="G34" i="15" l="1"/>
  <c r="G31" i="15" s="1"/>
  <c r="G29" i="15"/>
  <c r="G28" i="15" s="1"/>
  <c r="G40" i="15"/>
  <c r="G39" i="15" s="1"/>
  <c r="G20" i="15"/>
  <c r="I38" i="15"/>
  <c r="H38" i="15"/>
  <c r="H37" i="15"/>
  <c r="H17" i="15" s="1"/>
  <c r="H16" i="15" s="1"/>
  <c r="G33" i="15"/>
  <c r="G19" i="15"/>
  <c r="G18" i="15" s="1"/>
  <c r="G17" i="15" s="1"/>
  <c r="G16" i="15" s="1"/>
  <c r="G42" i="15"/>
  <c r="G26" i="15"/>
  <c r="I45" i="15"/>
  <c r="H45" i="15"/>
  <c r="G45" i="15"/>
  <c r="G37" i="15"/>
  <c r="I26" i="15"/>
  <c r="H26" i="15"/>
  <c r="H42" i="15"/>
  <c r="I35" i="15"/>
  <c r="H35" i="15"/>
  <c r="G35" i="15"/>
  <c r="I42" i="15"/>
  <c r="I37" i="15"/>
  <c r="I18" i="15"/>
  <c r="I17" i="15" s="1"/>
  <c r="I16" i="15" s="1"/>
  <c r="H18" i="15"/>
  <c r="I31" i="15"/>
  <c r="I28" i="15"/>
  <c r="H28" i="15"/>
  <c r="I24" i="15"/>
  <c r="H24" i="15"/>
  <c r="G24" i="15"/>
  <c r="I39" i="15"/>
  <c r="H39" i="15"/>
  <c r="H31" i="15"/>
</calcChain>
</file>

<file path=xl/sharedStrings.xml><?xml version="1.0" encoding="utf-8"?>
<sst xmlns="http://schemas.openxmlformats.org/spreadsheetml/2006/main" count="128" uniqueCount="63">
  <si>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</si>
  <si>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</si>
  <si>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</si>
  <si>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</si>
  <si>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</si>
  <si>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</si>
  <si>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</si>
  <si>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</si>
  <si>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</si>
  <si>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</si>
  <si>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</si>
  <si>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</si>
  <si>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</si>
  <si>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</si>
  <si>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</si>
  <si>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</si>
  <si>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</si>
  <si>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</si>
  <si>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</si>
  <si>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</si>
  <si>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</si>
  <si>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</si>
  <si>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</si>
  <si>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</si>
  <si>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</si>
  <si>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</si>
  <si>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</si>
  <si>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</si>
  <si>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</si>
  <si>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</si>
  <si>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</si>
  <si>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</si>
  <si>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</si>
  <si>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</si>
  <si>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</si>
  <si>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</si>
  <si>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</si>
  <si>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</si>
  <si>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</si>
  <si>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</si>
  <si>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</si>
  <si>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</si>
  <si>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</si>
  <si>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</si>
  <si>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</si>
  <si>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</si>
  <si>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</si>
  <si>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Массовый спорт</t>
  </si>
  <si>
    <t>2025 год  Сумма       (тысячи рублей)</t>
  </si>
  <si>
    <t>Молодежная политика</t>
  </si>
  <si>
    <t>07</t>
  </si>
  <si>
    <t>Образование</t>
  </si>
  <si>
    <t xml:space="preserve">расходов местного бюджета </t>
  </si>
  <si>
    <t xml:space="preserve">Пениковского сельского поселения </t>
  </si>
  <si>
    <t xml:space="preserve">                Пениковского сельского поселения</t>
  </si>
  <si>
    <t>Администрация  Пениковского сельского поселения</t>
  </si>
  <si>
    <t>Обслуживание государственного(муниципального) внутреннего долга</t>
  </si>
  <si>
    <t>Обслуживание государственного(муниципального)  долга</t>
  </si>
  <si>
    <t>на 2024 год и на плановый период 2025 и 2026 годов</t>
  </si>
  <si>
    <t>Обеспечение проведения выборов и референдумов</t>
  </si>
  <si>
    <t>2024   год Сумма       (тысячи рублей)</t>
  </si>
  <si>
    <t>2026 год  Сумма       (тысячи рублей)</t>
  </si>
  <si>
    <t xml:space="preserve">                     от 12.03.2024  №09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</si>
</sst>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(* #,##0.00_);_(* \(#,##0.00\);_(* &quot;-&quot;??_);_(@_)"/>
    <numFmt numFmtId="181" formatCode="#,##0.0"/>
    <numFmt numFmtId="187" formatCode="0.0"/>
  </numFmts>
  <fonts count="14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187" fontId="13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75" zoomScaleNormal="75" zoomScaleSheetLayoutView="75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16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31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54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62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46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41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52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53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58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37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60</v>
      </c>
      <c r="H14" s="21" t="s">
        <v>48</v>
      </c>
      <c r="I14" s="27" t="s">
        <v>61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17</v>
      </c>
      <c r="B16" s="30"/>
      <c r="C16" s="31"/>
      <c r="D16" s="32"/>
      <c r="E16" s="31"/>
      <c r="F16" s="32"/>
      <c r="G16" s="33">
        <f>G17</f>
        <v>69984.500000000015</v>
      </c>
      <c r="H16" s="33">
        <f>H17</f>
        <v>63608.1</v>
      </c>
      <c r="I16" s="34">
        <f>I17</f>
        <v>58589.5</v>
      </c>
    </row>
    <row r="17" spans="1:9" ht="32.25" customHeight="1" x14ac:dyDescent="0.25">
      <c r="A17" s="35" t="s">
        <v>55</v>
      </c>
      <c r="B17" s="35"/>
      <c r="C17" s="36"/>
      <c r="D17" s="36"/>
      <c r="E17" s="36"/>
      <c r="F17" s="36"/>
      <c r="G17" s="37">
        <f>G18+G24+G26+G28+G31+G37+G39+G42+G36+G45</f>
        <v>69984.500000000015</v>
      </c>
      <c r="H17" s="37">
        <f>H18+H24+H26+H28+H31+H37+H39+H42+H36</f>
        <v>63608.1</v>
      </c>
      <c r="I17" s="37">
        <f>I18+I24+I26+I28+I31+I37+I39+I42+I36</f>
        <v>58589.5</v>
      </c>
    </row>
    <row r="18" spans="1:9" ht="21" customHeight="1" x14ac:dyDescent="0.25">
      <c r="A18" s="38" t="s">
        <v>11</v>
      </c>
      <c r="B18" s="39"/>
      <c r="C18" s="40" t="s">
        <v>25</v>
      </c>
      <c r="D18" s="40" t="s">
        <v>28</v>
      </c>
      <c r="E18" s="40" t="s">
        <v>10</v>
      </c>
      <c r="F18" s="40" t="s">
        <v>10</v>
      </c>
      <c r="G18" s="41">
        <f>G19+G20+G23+G22+G21</f>
        <v>25806.7</v>
      </c>
      <c r="H18" s="41">
        <f>H19+H20+H23+H22</f>
        <v>26127.399999999998</v>
      </c>
      <c r="I18" s="41">
        <f>I19+I20+I23+I22</f>
        <v>27255</v>
      </c>
    </row>
    <row r="19" spans="1:9" ht="31.5" customHeight="1" x14ac:dyDescent="0.25">
      <c r="A19" s="42" t="s">
        <v>38</v>
      </c>
      <c r="B19" s="7">
        <v>955</v>
      </c>
      <c r="C19" s="8" t="s">
        <v>25</v>
      </c>
      <c r="D19" s="8" t="s">
        <v>32</v>
      </c>
      <c r="E19" s="8"/>
      <c r="F19" s="8"/>
      <c r="G19" s="23">
        <f>1640+60</f>
        <v>1700</v>
      </c>
      <c r="H19" s="23">
        <v>1737.2</v>
      </c>
      <c r="I19" s="23">
        <v>1827.1</v>
      </c>
    </row>
    <row r="20" spans="1:9" ht="46.5" customHeight="1" x14ac:dyDescent="0.25">
      <c r="A20" s="43" t="s">
        <v>36</v>
      </c>
      <c r="B20" s="7">
        <v>902</v>
      </c>
      <c r="C20" s="8" t="s">
        <v>25</v>
      </c>
      <c r="D20" s="8" t="s">
        <v>33</v>
      </c>
      <c r="E20" s="8" t="s">
        <v>10</v>
      </c>
      <c r="F20" s="8" t="s">
        <v>10</v>
      </c>
      <c r="G20" s="23">
        <f>19188.3-37.1</f>
        <v>19151.2</v>
      </c>
      <c r="H20" s="23">
        <v>20242.599999999999</v>
      </c>
      <c r="I20" s="23">
        <v>21249.9</v>
      </c>
    </row>
    <row r="21" spans="1:9" ht="34.5" customHeight="1" x14ac:dyDescent="0.25">
      <c r="A21" s="43" t="s">
        <v>59</v>
      </c>
      <c r="B21" s="7">
        <v>902</v>
      </c>
      <c r="C21" s="8" t="s">
        <v>25</v>
      </c>
      <c r="D21" s="8" t="s">
        <v>50</v>
      </c>
      <c r="E21" s="8"/>
      <c r="F21" s="8"/>
      <c r="G21" s="23">
        <v>500</v>
      </c>
      <c r="H21" s="23">
        <v>0</v>
      </c>
      <c r="I21" s="23">
        <v>0</v>
      </c>
    </row>
    <row r="22" spans="1:9" ht="26.25" customHeight="1" x14ac:dyDescent="0.25">
      <c r="A22" s="43" t="s">
        <v>44</v>
      </c>
      <c r="B22" s="7">
        <v>902</v>
      </c>
      <c r="C22" s="8" t="s">
        <v>25</v>
      </c>
      <c r="D22" s="8" t="s">
        <v>26</v>
      </c>
      <c r="E22" s="8"/>
      <c r="F22" s="8"/>
      <c r="G22" s="23">
        <v>100</v>
      </c>
      <c r="H22" s="23">
        <v>100</v>
      </c>
      <c r="I22" s="23">
        <v>100</v>
      </c>
    </row>
    <row r="23" spans="1:9" ht="23.25" customHeight="1" x14ac:dyDescent="0.25">
      <c r="A23" s="44" t="s">
        <v>40</v>
      </c>
      <c r="B23" s="7">
        <v>902</v>
      </c>
      <c r="C23" s="8" t="s">
        <v>25</v>
      </c>
      <c r="D23" s="8" t="s">
        <v>39</v>
      </c>
      <c r="E23" s="8"/>
      <c r="F23" s="8"/>
      <c r="G23" s="23">
        <v>4355.5</v>
      </c>
      <c r="H23" s="23">
        <v>4047.6</v>
      </c>
      <c r="I23" s="23">
        <v>4078</v>
      </c>
    </row>
    <row r="24" spans="1:9" ht="23.25" customHeight="1" x14ac:dyDescent="0.25">
      <c r="A24" s="44" t="s">
        <v>20</v>
      </c>
      <c r="B24" s="35">
        <v>902</v>
      </c>
      <c r="C24" s="24" t="s">
        <v>30</v>
      </c>
      <c r="D24" s="24" t="s">
        <v>28</v>
      </c>
      <c r="E24" s="24"/>
      <c r="F24" s="24"/>
      <c r="G24" s="25">
        <f>G25</f>
        <v>346.4</v>
      </c>
      <c r="H24" s="25">
        <f>H25</f>
        <v>380.3</v>
      </c>
      <c r="I24" s="25">
        <f>I25</f>
        <v>414.8</v>
      </c>
    </row>
    <row r="25" spans="1:9" ht="15.75" customHeight="1" x14ac:dyDescent="0.25">
      <c r="A25" s="43" t="s">
        <v>21</v>
      </c>
      <c r="B25" s="9">
        <v>902</v>
      </c>
      <c r="C25" s="10" t="s">
        <v>30</v>
      </c>
      <c r="D25" s="10" t="s">
        <v>32</v>
      </c>
      <c r="E25" s="10"/>
      <c r="F25" s="10"/>
      <c r="G25" s="26">
        <v>346.4</v>
      </c>
      <c r="H25" s="26">
        <v>380.3</v>
      </c>
      <c r="I25" s="26">
        <v>414.8</v>
      </c>
    </row>
    <row r="26" spans="1:9" ht="23.25" customHeight="1" x14ac:dyDescent="0.25">
      <c r="A26" s="44" t="s">
        <v>22</v>
      </c>
      <c r="B26" s="35">
        <v>902</v>
      </c>
      <c r="C26" s="24" t="s">
        <v>32</v>
      </c>
      <c r="D26" s="24" t="s">
        <v>28</v>
      </c>
      <c r="E26" s="24"/>
      <c r="F26" s="24"/>
      <c r="G26" s="25">
        <f>G27</f>
        <v>1210</v>
      </c>
      <c r="H26" s="25">
        <f>H27</f>
        <v>768.3</v>
      </c>
      <c r="I26" s="25">
        <f>I27</f>
        <v>788.3</v>
      </c>
    </row>
    <row r="27" spans="1:9" ht="34.5" customHeight="1" x14ac:dyDescent="0.25">
      <c r="A27" s="43" t="s">
        <v>45</v>
      </c>
      <c r="B27" s="9">
        <v>902</v>
      </c>
      <c r="C27" s="10" t="s">
        <v>32</v>
      </c>
      <c r="D27" s="10" t="s">
        <v>27</v>
      </c>
      <c r="E27" s="10"/>
      <c r="F27" s="10"/>
      <c r="G27" s="26">
        <v>1210</v>
      </c>
      <c r="H27" s="26">
        <v>768.3</v>
      </c>
      <c r="I27" s="26">
        <v>788.3</v>
      </c>
    </row>
    <row r="28" spans="1:9" ht="18.75" customHeight="1" x14ac:dyDescent="0.25">
      <c r="A28" s="38" t="s">
        <v>13</v>
      </c>
      <c r="B28" s="39">
        <v>902</v>
      </c>
      <c r="C28" s="40" t="s">
        <v>33</v>
      </c>
      <c r="D28" s="40" t="s">
        <v>28</v>
      </c>
      <c r="E28" s="40" t="s">
        <v>10</v>
      </c>
      <c r="F28" s="40" t="s">
        <v>10</v>
      </c>
      <c r="G28" s="41">
        <f>G29+G30</f>
        <v>4804.8</v>
      </c>
      <c r="H28" s="41">
        <f>H29</f>
        <v>3250</v>
      </c>
      <c r="I28" s="41">
        <f>I29</f>
        <v>3250</v>
      </c>
    </row>
    <row r="29" spans="1:9" ht="16.5" customHeight="1" x14ac:dyDescent="0.25">
      <c r="A29" s="43" t="s">
        <v>24</v>
      </c>
      <c r="B29" s="9">
        <v>902</v>
      </c>
      <c r="C29" s="10" t="s">
        <v>33</v>
      </c>
      <c r="D29" s="10" t="s">
        <v>35</v>
      </c>
      <c r="E29" s="10" t="s">
        <v>10</v>
      </c>
      <c r="F29" s="10" t="s">
        <v>10</v>
      </c>
      <c r="G29" s="26">
        <f>4449.8-10</f>
        <v>4439.8</v>
      </c>
      <c r="H29" s="26">
        <v>3250</v>
      </c>
      <c r="I29" s="26">
        <v>3250</v>
      </c>
    </row>
    <row r="30" spans="1:9" ht="16.5" customHeight="1" x14ac:dyDescent="0.25">
      <c r="A30" s="38" t="s">
        <v>42</v>
      </c>
      <c r="B30" s="39">
        <v>902</v>
      </c>
      <c r="C30" s="40" t="s">
        <v>33</v>
      </c>
      <c r="D30" s="40" t="s">
        <v>43</v>
      </c>
      <c r="E30" s="10"/>
      <c r="F30" s="10"/>
      <c r="G30" s="41">
        <v>365</v>
      </c>
      <c r="H30" s="41">
        <v>0</v>
      </c>
      <c r="I30" s="41">
        <v>0</v>
      </c>
    </row>
    <row r="31" spans="1:9" ht="15.75" x14ac:dyDescent="0.25">
      <c r="A31" s="38" t="s">
        <v>7</v>
      </c>
      <c r="B31" s="39">
        <v>902</v>
      </c>
      <c r="C31" s="40" t="s">
        <v>29</v>
      </c>
      <c r="D31" s="40" t="s">
        <v>28</v>
      </c>
      <c r="E31" s="40" t="s">
        <v>10</v>
      </c>
      <c r="F31" s="40" t="s">
        <v>10</v>
      </c>
      <c r="G31" s="41">
        <f>G32+G33+G34</f>
        <v>11167.2</v>
      </c>
      <c r="H31" s="41">
        <f>H32+H33+H34</f>
        <v>10668</v>
      </c>
      <c r="I31" s="41">
        <f>I32+I33+I34</f>
        <v>7789.7</v>
      </c>
    </row>
    <row r="32" spans="1:9" ht="21" customHeight="1" x14ac:dyDescent="0.25">
      <c r="A32" s="43" t="s">
        <v>0</v>
      </c>
      <c r="B32" s="9">
        <v>902</v>
      </c>
      <c r="C32" s="10" t="s">
        <v>29</v>
      </c>
      <c r="D32" s="10" t="s">
        <v>25</v>
      </c>
      <c r="E32" s="10"/>
      <c r="F32" s="10"/>
      <c r="G32" s="26">
        <v>265</v>
      </c>
      <c r="H32" s="26">
        <v>275.39999999999998</v>
      </c>
      <c r="I32" s="26">
        <v>286</v>
      </c>
    </row>
    <row r="33" spans="1:9" ht="22.5" customHeight="1" x14ac:dyDescent="0.25">
      <c r="A33" s="43" t="s">
        <v>14</v>
      </c>
      <c r="B33" s="9">
        <v>902</v>
      </c>
      <c r="C33" s="10" t="s">
        <v>29</v>
      </c>
      <c r="D33" s="10" t="s">
        <v>30</v>
      </c>
      <c r="E33" s="10" t="s">
        <v>10</v>
      </c>
      <c r="F33" s="10"/>
      <c r="G33" s="23">
        <f>1050+100</f>
        <v>1150</v>
      </c>
      <c r="H33" s="23">
        <v>1050</v>
      </c>
      <c r="I33" s="23">
        <v>1100</v>
      </c>
    </row>
    <row r="34" spans="1:9" ht="21" customHeight="1" x14ac:dyDescent="0.25">
      <c r="A34" s="43" t="s">
        <v>15</v>
      </c>
      <c r="B34" s="7">
        <v>902</v>
      </c>
      <c r="C34" s="8" t="s">
        <v>29</v>
      </c>
      <c r="D34" s="8" t="s">
        <v>32</v>
      </c>
      <c r="E34" s="10"/>
      <c r="F34" s="10"/>
      <c r="G34" s="23">
        <f>9262.2+500-10</f>
        <v>9752.2000000000007</v>
      </c>
      <c r="H34" s="23">
        <v>9342.6</v>
      </c>
      <c r="I34" s="23">
        <v>6403.7</v>
      </c>
    </row>
    <row r="35" spans="1:9" ht="21" customHeight="1" x14ac:dyDescent="0.25">
      <c r="A35" s="38" t="s">
        <v>51</v>
      </c>
      <c r="B35" s="7">
        <v>902</v>
      </c>
      <c r="C35" s="24" t="s">
        <v>50</v>
      </c>
      <c r="D35" s="24" t="s">
        <v>28</v>
      </c>
      <c r="E35" s="10"/>
      <c r="F35" s="10"/>
      <c r="G35" s="25">
        <f>G36</f>
        <v>337.6</v>
      </c>
      <c r="H35" s="25">
        <f>H36</f>
        <v>357.1</v>
      </c>
      <c r="I35" s="25">
        <f>I36</f>
        <v>237.9</v>
      </c>
    </row>
    <row r="36" spans="1:9" ht="21" customHeight="1" x14ac:dyDescent="0.25">
      <c r="A36" s="43" t="s">
        <v>49</v>
      </c>
      <c r="B36" s="7">
        <v>902</v>
      </c>
      <c r="C36" s="24" t="s">
        <v>50</v>
      </c>
      <c r="D36" s="24" t="s">
        <v>50</v>
      </c>
      <c r="E36" s="10"/>
      <c r="F36" s="10"/>
      <c r="G36" s="23">
        <v>337.6</v>
      </c>
      <c r="H36" s="23">
        <v>357.1</v>
      </c>
      <c r="I36" s="23">
        <v>237.9</v>
      </c>
    </row>
    <row r="37" spans="1:9" ht="28.5" customHeight="1" x14ac:dyDescent="0.25">
      <c r="A37" s="38" t="s">
        <v>23</v>
      </c>
      <c r="B37" s="39">
        <v>902</v>
      </c>
      <c r="C37" s="24" t="s">
        <v>34</v>
      </c>
      <c r="D37" s="24" t="s">
        <v>28</v>
      </c>
      <c r="E37" s="24" t="s">
        <v>10</v>
      </c>
      <c r="F37" s="24" t="s">
        <v>10</v>
      </c>
      <c r="G37" s="25">
        <f>G38</f>
        <v>16587.5</v>
      </c>
      <c r="H37" s="25">
        <f>H38</f>
        <v>15318.400000000001</v>
      </c>
      <c r="I37" s="25">
        <f>I38</f>
        <v>14346.2</v>
      </c>
    </row>
    <row r="38" spans="1:9" ht="24" customHeight="1" x14ac:dyDescent="0.25">
      <c r="A38" s="43" t="s">
        <v>9</v>
      </c>
      <c r="B38" s="9">
        <v>902</v>
      </c>
      <c r="C38" s="10" t="s">
        <v>34</v>
      </c>
      <c r="D38" s="10" t="s">
        <v>25</v>
      </c>
      <c r="E38" s="10" t="s">
        <v>10</v>
      </c>
      <c r="F38" s="10" t="s">
        <v>10</v>
      </c>
      <c r="G38" s="23">
        <v>16587.5</v>
      </c>
      <c r="H38" s="23">
        <f>16949.4-1631</f>
        <v>15318.400000000001</v>
      </c>
      <c r="I38" s="23">
        <f>17429.9-3083.7</f>
        <v>14346.2</v>
      </c>
    </row>
    <row r="39" spans="1:9" ht="28.5" customHeight="1" x14ac:dyDescent="0.25">
      <c r="A39" s="38" t="s">
        <v>12</v>
      </c>
      <c r="B39" s="39">
        <v>902</v>
      </c>
      <c r="C39" s="40" t="s">
        <v>27</v>
      </c>
      <c r="D39" s="40" t="s">
        <v>28</v>
      </c>
      <c r="E39" s="40" t="s">
        <v>10</v>
      </c>
      <c r="F39" s="40" t="s">
        <v>10</v>
      </c>
      <c r="G39" s="25">
        <f>G40+G41</f>
        <v>1799.3999999999999</v>
      </c>
      <c r="H39" s="25">
        <f>H40+H41</f>
        <v>1799.5</v>
      </c>
      <c r="I39" s="25">
        <f>I40+I41</f>
        <v>1859.2</v>
      </c>
    </row>
    <row r="40" spans="1:9" ht="29.25" customHeight="1" x14ac:dyDescent="0.25">
      <c r="A40" s="43" t="s">
        <v>8</v>
      </c>
      <c r="B40" s="9">
        <v>902</v>
      </c>
      <c r="C40" s="10" t="s">
        <v>27</v>
      </c>
      <c r="D40" s="10" t="s">
        <v>25</v>
      </c>
      <c r="E40" s="10" t="s">
        <v>10</v>
      </c>
      <c r="F40" s="10" t="s">
        <v>10</v>
      </c>
      <c r="G40" s="23">
        <f>1242.3+57.1</f>
        <v>1299.3999999999999</v>
      </c>
      <c r="H40" s="23">
        <v>1299.5</v>
      </c>
      <c r="I40" s="23">
        <v>1359.2</v>
      </c>
    </row>
    <row r="41" spans="1:9" ht="27" customHeight="1" x14ac:dyDescent="0.25">
      <c r="A41" s="43" t="s">
        <v>6</v>
      </c>
      <c r="B41" s="9">
        <v>902</v>
      </c>
      <c r="C41" s="10" t="s">
        <v>27</v>
      </c>
      <c r="D41" s="10" t="s">
        <v>32</v>
      </c>
      <c r="E41" s="10" t="s">
        <v>10</v>
      </c>
      <c r="F41" s="10" t="s">
        <v>10</v>
      </c>
      <c r="G41" s="26">
        <v>500</v>
      </c>
      <c r="H41" s="26">
        <v>500</v>
      </c>
      <c r="I41" s="26">
        <v>500</v>
      </c>
    </row>
    <row r="42" spans="1:9" ht="15.75" customHeight="1" x14ac:dyDescent="0.25">
      <c r="A42" s="38" t="s">
        <v>18</v>
      </c>
      <c r="B42" s="39">
        <v>902</v>
      </c>
      <c r="C42" s="40" t="s">
        <v>26</v>
      </c>
      <c r="D42" s="40" t="s">
        <v>28</v>
      </c>
      <c r="E42" s="40"/>
      <c r="F42" s="40"/>
      <c r="G42" s="46">
        <f>G43+G44</f>
        <v>7919.9</v>
      </c>
      <c r="H42" s="46">
        <f>H43+H44</f>
        <v>4939.1000000000004</v>
      </c>
      <c r="I42" s="46">
        <f>I43+I44</f>
        <v>2648.4</v>
      </c>
    </row>
    <row r="43" spans="1:9" ht="21.75" customHeight="1" x14ac:dyDescent="0.25">
      <c r="A43" s="43" t="s">
        <v>19</v>
      </c>
      <c r="B43" s="7">
        <v>902</v>
      </c>
      <c r="C43" s="8" t="s">
        <v>26</v>
      </c>
      <c r="D43" s="8" t="s">
        <v>25</v>
      </c>
      <c r="E43" s="10"/>
      <c r="F43" s="10"/>
      <c r="G43" s="45">
        <v>2448.6</v>
      </c>
      <c r="H43" s="45">
        <v>2546.6</v>
      </c>
      <c r="I43" s="45">
        <v>2648.4</v>
      </c>
    </row>
    <row r="44" spans="1:9" ht="29.25" customHeight="1" x14ac:dyDescent="0.25">
      <c r="A44" s="43" t="s">
        <v>47</v>
      </c>
      <c r="B44" s="7">
        <v>902</v>
      </c>
      <c r="C44" s="8" t="s">
        <v>26</v>
      </c>
      <c r="D44" s="8" t="s">
        <v>30</v>
      </c>
      <c r="E44" s="8"/>
      <c r="F44" s="8"/>
      <c r="G44" s="45">
        <v>5471.3</v>
      </c>
      <c r="H44" s="45">
        <v>2392.5</v>
      </c>
      <c r="I44" s="45">
        <v>0</v>
      </c>
    </row>
    <row r="45" spans="1:9" ht="29.25" customHeight="1" x14ac:dyDescent="0.25">
      <c r="A45" s="38" t="s">
        <v>57</v>
      </c>
      <c r="B45" s="35">
        <v>902</v>
      </c>
      <c r="C45" s="24" t="s">
        <v>39</v>
      </c>
      <c r="D45" s="24" t="s">
        <v>28</v>
      </c>
      <c r="E45" s="8"/>
      <c r="F45" s="8"/>
      <c r="G45" s="45">
        <f>G46</f>
        <v>5</v>
      </c>
      <c r="H45" s="45">
        <f>H46</f>
        <v>0</v>
      </c>
      <c r="I45" s="45">
        <f>I46</f>
        <v>0</v>
      </c>
    </row>
    <row r="46" spans="1:9" ht="29.25" customHeight="1" x14ac:dyDescent="0.25">
      <c r="A46" s="43" t="s">
        <v>56</v>
      </c>
      <c r="B46" s="7">
        <v>902</v>
      </c>
      <c r="C46" s="8" t="s">
        <v>39</v>
      </c>
      <c r="D46" s="8" t="s">
        <v>25</v>
      </c>
      <c r="E46" s="8"/>
      <c r="F46" s="8"/>
      <c r="G46" s="45">
        <v>5</v>
      </c>
      <c r="H46" s="45">
        <v>0</v>
      </c>
      <c r="I46" s="45">
        <v>0</v>
      </c>
    </row>
    <row r="47" spans="1:9" ht="30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50.25" customHeight="1" x14ac:dyDescent="0.25">
      <c r="A48" s="16"/>
      <c r="B48" s="17"/>
      <c r="C48" s="13"/>
      <c r="D48" s="13"/>
      <c r="E48" s="13"/>
      <c r="F48" s="13"/>
      <c r="G48" s="18"/>
      <c r="H48" s="18"/>
      <c r="I48" s="18"/>
    </row>
    <row r="49" spans="1:9" ht="30" customHeight="1" x14ac:dyDescent="0.25">
      <c r="A49" s="16"/>
      <c r="B49" s="17"/>
      <c r="C49" s="13"/>
      <c r="D49" s="13"/>
      <c r="E49" s="13"/>
      <c r="F49" s="13"/>
      <c r="G49" s="18"/>
      <c r="H49" s="18"/>
      <c r="I49" s="18"/>
    </row>
    <row r="50" spans="1:9" ht="19.5" customHeight="1" x14ac:dyDescent="0.25">
      <c r="A50" s="16"/>
      <c r="B50" s="17"/>
      <c r="C50" s="13"/>
      <c r="D50" s="13"/>
      <c r="E50" s="13"/>
      <c r="F50" s="13"/>
      <c r="G50" s="18"/>
      <c r="H50" s="18"/>
      <c r="I50" s="18"/>
    </row>
    <row r="51" spans="1:9" ht="19.149999999999999" customHeight="1" x14ac:dyDescent="0.25">
      <c r="G51" s="18"/>
      <c r="H51" s="18"/>
      <c r="I51" s="18"/>
    </row>
    <row r="52" spans="1:9" ht="15.75" x14ac:dyDescent="0.25">
      <c r="G52" s="18"/>
      <c r="H52" s="18"/>
      <c r="I52" s="18"/>
    </row>
    <row r="53" spans="1:9" ht="15.75" x14ac:dyDescent="0.25">
      <c r="G53" s="18"/>
      <c r="H53" s="18"/>
      <c r="I53" s="18"/>
    </row>
    <row r="54" spans="1:9" ht="15.75" x14ac:dyDescent="0.25">
      <c r="G54" s="18"/>
      <c r="H54" s="18"/>
      <c r="I54" s="18"/>
    </row>
    <row r="55" spans="1:9" ht="15.75" x14ac:dyDescent="0.25">
      <c r="G55" s="18"/>
      <c r="H55" s="18"/>
      <c r="I55" s="18"/>
    </row>
    <row r="56" spans="1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Света</cp:lastModifiedBy>
  <cp:lastPrinted>2024-03-11T09:48:34Z</cp:lastPrinted>
  <dcterms:created xsi:type="dcterms:W3CDTF">2007-09-04T08:08:49Z</dcterms:created>
  <dcterms:modified xsi:type="dcterms:W3CDTF">2024-03-12T14:40:15Z</dcterms:modified>
</cp:coreProperties>
</file>