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1 кв.2012г." sheetId="1" r:id="rId1"/>
  </sheets>
  <definedNames>
    <definedName name="_xlnm.Print_Area" localSheetId="0">'1 кв.2012г.'!$A$1:$I$95</definedName>
  </definedNames>
  <calcPr fullCalcOnLoad="1"/>
</workbook>
</file>

<file path=xl/sharedStrings.xml><?xml version="1.0" encoding="utf-8"?>
<sst xmlns="http://schemas.openxmlformats.org/spreadsheetml/2006/main" count="286" uniqueCount="151">
  <si>
    <t>Жилищное  хозяйство</t>
  </si>
  <si>
    <t>0501</t>
  </si>
  <si>
    <t>Социальные выплаты</t>
  </si>
  <si>
    <t>005</t>
  </si>
  <si>
    <t>Наименование</t>
  </si>
  <si>
    <t>Социальное обеспечение населения</t>
  </si>
  <si>
    <t>1003</t>
  </si>
  <si>
    <t>Жилищно-коммунальное хозяйство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</si>
  <si>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</si>
  <si>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</si>
  <si>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</si>
  <si>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</si>
  <si>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</si>
  <si>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</si>
  <si>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</si>
  <si>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 xml:space="preserve">Руководство и управление в сфере установленных функций 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</si>
  <si>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</si>
  <si>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</si>
  <si>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</si>
  <si>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</si>
  <si>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</si>
  <si>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</si>
  <si>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</si>
  <si>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</si>
  <si>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</si>
  <si>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</si>
  <si>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</si>
  <si>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</si>
  <si>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</si>
  <si>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</si>
  <si>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</si>
  <si>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</si>
  <si>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</si>
  <si>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</si>
  <si>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</si>
  <si>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</si>
  <si>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</si>
  <si>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</si>
  <si>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</si>
  <si>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Межбюджетные трансферты</t>
  </si>
  <si>
    <t>1100</t>
  </si>
  <si>
    <t>Национальная экономика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</si>
  <si>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</si>
  <si>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</si>
  <si>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</si>
  <si>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</si>
  <si>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</si>
  <si>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</si>
  <si>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</si>
  <si>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О200</t>
  </si>
  <si>
    <t>Мобилизационная и вневойсковая подготовка</t>
  </si>
  <si>
    <t>О203</t>
  </si>
  <si>
    <t>О01000</t>
  </si>
  <si>
    <t>Осуществление  первичного воинского учета на территориях, где отсутствуют военные комиссариаты</t>
  </si>
  <si>
    <t>О013600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</si>
  <si>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</si>
  <si>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</si>
  <si>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</si>
  <si>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</si>
  <si>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</si>
  <si>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</si>
  <si>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</si>
  <si>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</si>
  <si>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</si>
  <si>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</si>
  <si>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</si>
  <si>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</si>
  <si>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Мероприятия в облатси коммунального хозяйства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</si>
  <si>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</si>
  <si>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</si>
  <si>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</si>
  <si>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</si>
  <si>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</si>
  <si>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</si>
  <si>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</si>
  <si>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</si>
  <si>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</si>
  <si>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</si>
  <si>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</si>
  <si>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</si>
  <si>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</si>
  <si>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</si>
  <si>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Иные межбюджетные трансферты</t>
  </si>
  <si>
    <t>5210000</t>
  </si>
  <si>
    <t>5210600</t>
  </si>
  <si>
    <t>1.</t>
  </si>
  <si>
    <t>№п/п</t>
  </si>
  <si>
    <t>Код главы</t>
  </si>
  <si>
    <t>Администрация МО Пениковское сельское поселение</t>
  </si>
  <si>
    <t>О100</t>
  </si>
  <si>
    <t>О400</t>
  </si>
  <si>
    <t>О502</t>
  </si>
  <si>
    <t>4820000</t>
  </si>
  <si>
    <t>4829900</t>
  </si>
  <si>
    <t>Физическая культура и спорт</t>
  </si>
  <si>
    <t>Обеспеченик деятельности подведомственных учреждений</t>
  </si>
  <si>
    <t>Центры спортивной подготовки</t>
  </si>
  <si>
    <t xml:space="preserve">П О К А З А Т Е Л И </t>
  </si>
  <si>
    <t>по ведомственной структуре расходов бюджета МО Пениковское сельское поселение</t>
  </si>
  <si>
    <t>по главным распорядителям средств</t>
  </si>
  <si>
    <t>Код подраздела</t>
  </si>
  <si>
    <t>Код целевой статьи</t>
  </si>
  <si>
    <t>Код       вида         расходов</t>
  </si>
  <si>
    <t>Национальная оборона</t>
  </si>
  <si>
    <t>О103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</si>
  <si>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</si>
  <si>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О020000</t>
  </si>
  <si>
    <t>О020400</t>
  </si>
  <si>
    <t>0920300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</si>
  <si>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</si>
  <si>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</si>
  <si>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</si>
  <si>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0412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</si>
  <si>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</si>
  <si>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</si>
  <si>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</si>
  <si>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</si>
  <si>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</si>
  <si>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</si>
  <si>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Другие вопросы в области культуры, кинематографии и средств массовой информации</t>
  </si>
  <si>
    <t>7950000</t>
  </si>
  <si>
    <t>Целевые программы муниципальных образований</t>
  </si>
  <si>
    <t>О113</t>
  </si>
  <si>
    <t>0804</t>
  </si>
  <si>
    <t>1400</t>
  </si>
  <si>
    <t>1404</t>
  </si>
  <si>
    <t>1101</t>
  </si>
  <si>
    <t xml:space="preserve">Физическая культура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</si>
  <si>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</si>
  <si>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О300</t>
  </si>
  <si>
    <t>О309</t>
  </si>
  <si>
    <t>2180000</t>
  </si>
  <si>
    <t>2180100</t>
  </si>
  <si>
    <t>Начиональная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</si>
  <si>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</t>
  </si>
  <si>
    <t>Мероприятия по предупреждению и ликвидаций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</si>
  <si>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</t>
  </si>
  <si>
    <t>исполнения расходов бюджета МО Пениковское сельское поселение за  2012год</t>
  </si>
  <si>
    <t>Плановые показатели на 2012 год</t>
  </si>
  <si>
    <t>Исполнено       за 1 кв.2012 года           (тысяч рублей)</t>
  </si>
  <si>
    <t xml:space="preserve">Процент исполнения </t>
  </si>
  <si>
    <t>1481,7</t>
  </si>
  <si>
    <t>402,5</t>
  </si>
  <si>
    <t>285,0</t>
  </si>
  <si>
    <t>900</t>
  </si>
  <si>
    <t>290,2</t>
  </si>
  <si>
    <t>115,6</t>
  </si>
  <si>
    <t>540</t>
  </si>
  <si>
    <t>158,0</t>
  </si>
  <si>
    <t>600,0</t>
  </si>
  <si>
    <t>100,0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</si>
</sst>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11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"/>
      <name val="Ar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179" fontId="0" fillId="0" borderId="1" xfId="0" applyNumberForma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80" fontId="3" fillId="0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79" fontId="4" fillId="0" borderId="1" xfId="0" applyNumberFormat="1" applyFont="1" applyFill="1" applyBorder="1" applyAlignment="1">
      <alignment horizontal="center" wrapText="1"/>
    </xf>
    <xf numFmtId="179" fontId="0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79" fontId="4" fillId="0" borderId="1" xfId="0" applyNumberFormat="1" applyFont="1" applyBorder="1" applyAlignment="1">
      <alignment horizontal="center"/>
    </xf>
    <xf numFmtId="179" fontId="0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79" fontId="1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182" fontId="3" fillId="0" borderId="1" xfId="0" applyNumberFormat="1" applyFont="1" applyFill="1" applyBorder="1" applyAlignment="1">
      <alignment horizontal="center" wrapText="1"/>
    </xf>
    <xf numFmtId="179" fontId="3" fillId="0" borderId="1" xfId="18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173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wrapText="1"/>
    </xf>
    <xf numFmtId="179" fontId="0" fillId="0" borderId="1" xfId="0" applyNumberFormat="1" applyBorder="1" applyAlignment="1">
      <alignment/>
    </xf>
    <xf numFmtId="179" fontId="3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="75" zoomScaleSheetLayoutView="75" workbookViewId="0" topLeftCell="A76">
      <selection activeCell="H52" sqref="H52"/>
    </sheetView>
  </sheetViews>
  <sheetFormatPr defaultColWidth="9.140625" defaultRowHeight="12.75"/>
  <cols>
    <col min="1" max="1" width="5.7109375" style="0" customWidth="1"/>
    <col min="2" max="2" width="38.7109375" style="0" customWidth="1"/>
    <col min="3" max="3" width="7.28125" style="0" customWidth="1"/>
    <col min="4" max="4" width="9.28125" style="0" bestFit="1" customWidth="1"/>
    <col min="5" max="5" width="9.421875" style="0" bestFit="1" customWidth="1"/>
    <col min="6" max="7" width="10.7109375" style="0" customWidth="1"/>
    <col min="8" max="8" width="13.140625" style="0" customWidth="1"/>
  </cols>
  <sheetData>
    <row r="1" spans="2:8" ht="12.75">
      <c r="B1" s="1"/>
      <c r="C1" s="1"/>
      <c r="D1" s="49"/>
      <c r="E1" s="49"/>
      <c r="F1" s="49"/>
      <c r="G1" s="49"/>
      <c r="H1" s="49"/>
    </row>
    <row r="2" spans="2:8" ht="12.75">
      <c r="B2" s="1"/>
      <c r="C2" s="1"/>
      <c r="D2" s="49"/>
      <c r="E2" s="49"/>
      <c r="F2" s="49"/>
      <c r="G2" s="49"/>
      <c r="H2" s="49"/>
    </row>
    <row r="3" spans="2:8" ht="12.75">
      <c r="B3" s="1"/>
      <c r="C3" s="1"/>
      <c r="D3" s="49"/>
      <c r="E3" s="49"/>
      <c r="F3" s="49"/>
      <c r="G3" s="49"/>
      <c r="H3" s="49"/>
    </row>
    <row r="4" spans="2:8" ht="12.75">
      <c r="B4" s="1"/>
      <c r="C4" s="1"/>
      <c r="D4" s="49"/>
      <c r="E4" s="49"/>
      <c r="F4" s="49"/>
      <c r="G4" s="49"/>
      <c r="H4" s="49"/>
    </row>
    <row r="5" spans="2:8" ht="12.75">
      <c r="B5" s="1"/>
      <c r="C5" s="1"/>
      <c r="D5" s="52"/>
      <c r="E5" s="51"/>
      <c r="F5" s="51"/>
      <c r="G5" s="51"/>
      <c r="H5" s="51"/>
    </row>
    <row r="6" spans="2:7" ht="12.75">
      <c r="B6" s="1"/>
      <c r="C6" s="1"/>
      <c r="D6" s="2"/>
      <c r="E6" s="2"/>
      <c r="F6" s="2"/>
      <c r="G6" s="2"/>
    </row>
    <row r="7" spans="2:7" ht="12.75">
      <c r="B7" s="1"/>
      <c r="C7" s="1"/>
      <c r="D7" s="2"/>
      <c r="E7" s="2"/>
      <c r="F7" s="2"/>
      <c r="G7" s="2"/>
    </row>
    <row r="8" spans="2:7" ht="12.75">
      <c r="B8" s="53" t="s">
        <v>97</v>
      </c>
      <c r="C8" s="53"/>
      <c r="D8" s="53"/>
      <c r="E8" s="53"/>
      <c r="F8" s="53"/>
      <c r="G8" s="2"/>
    </row>
    <row r="9" spans="1:8" ht="12.75">
      <c r="A9" s="53" t="s">
        <v>137</v>
      </c>
      <c r="B9" s="51"/>
      <c r="C9" s="51"/>
      <c r="D9" s="51"/>
      <c r="E9" s="51"/>
      <c r="F9" s="51"/>
      <c r="G9" s="51"/>
      <c r="H9" s="51"/>
    </row>
    <row r="10" spans="1:8" ht="12.75">
      <c r="A10" s="53" t="s">
        <v>98</v>
      </c>
      <c r="B10" s="51"/>
      <c r="C10" s="51"/>
      <c r="D10" s="51"/>
      <c r="E10" s="51"/>
      <c r="F10" s="51"/>
      <c r="G10" s="51"/>
      <c r="H10" s="51"/>
    </row>
    <row r="11" spans="1:8" ht="12.75">
      <c r="A11" s="50" t="s">
        <v>99</v>
      </c>
      <c r="B11" s="51"/>
      <c r="C11" s="51"/>
      <c r="D11" s="51"/>
      <c r="E11" s="51"/>
      <c r="F11" s="51"/>
      <c r="G11" s="51"/>
      <c r="H11" s="51"/>
    </row>
    <row r="12" spans="2:7" ht="12.75">
      <c r="B12" s="1"/>
      <c r="C12" s="1"/>
      <c r="D12" s="2"/>
      <c r="E12" s="2"/>
      <c r="F12" s="2"/>
      <c r="G12" s="2"/>
    </row>
    <row r="13" spans="1:9" ht="41.25" customHeight="1">
      <c r="A13" s="19" t="s">
        <v>86</v>
      </c>
      <c r="B13" s="20" t="s">
        <v>4</v>
      </c>
      <c r="C13" s="21" t="s">
        <v>87</v>
      </c>
      <c r="D13" s="21" t="s">
        <v>100</v>
      </c>
      <c r="E13" s="21" t="s">
        <v>101</v>
      </c>
      <c r="F13" s="21" t="s">
        <v>102</v>
      </c>
      <c r="G13" s="21" t="s">
        <v>138</v>
      </c>
      <c r="H13" s="22" t="s">
        <v>139</v>
      </c>
      <c r="I13" s="54" t="s">
        <v>140</v>
      </c>
    </row>
    <row r="14" spans="1:9" ht="31.5" customHeight="1">
      <c r="A14" s="23" t="s">
        <v>85</v>
      </c>
      <c r="B14" s="24" t="s">
        <v>88</v>
      </c>
      <c r="C14" s="24">
        <v>902</v>
      </c>
      <c r="D14" s="25"/>
      <c r="E14" s="25"/>
      <c r="F14" s="25"/>
      <c r="G14" s="26">
        <f>G15+G29+G39+G47+G69+G77+G92+G86+G34</f>
        <v>19283.7</v>
      </c>
      <c r="H14" s="26">
        <f>H15+H29+H39+H47+H69+H77+H92+H86+H34</f>
        <v>1789.9999999999998</v>
      </c>
      <c r="I14" s="55">
        <f>H14/G14*100</f>
        <v>9.28245098191737</v>
      </c>
    </row>
    <row r="15" spans="1:9" ht="14.25" customHeight="1">
      <c r="A15" s="19"/>
      <c r="B15" s="27" t="s">
        <v>27</v>
      </c>
      <c r="C15" s="28"/>
      <c r="D15" s="29" t="s">
        <v>89</v>
      </c>
      <c r="E15" s="30" t="s">
        <v>26</v>
      </c>
      <c r="F15" s="29" t="s">
        <v>26</v>
      </c>
      <c r="G15" s="31">
        <f>G20+G26+G16</f>
        <v>8151.3</v>
      </c>
      <c r="H15" s="31">
        <f>H20+H26+H16</f>
        <v>1170.6999999999998</v>
      </c>
      <c r="I15" s="55">
        <f aca="true" t="shared" si="0" ref="I15:I77">H15/G15*100</f>
        <v>14.362126286604587</v>
      </c>
    </row>
    <row r="16" spans="1:9" ht="46.5" customHeight="1">
      <c r="A16" s="19"/>
      <c r="B16" s="32" t="s">
        <v>105</v>
      </c>
      <c r="C16" s="28"/>
      <c r="D16" s="12" t="s">
        <v>104</v>
      </c>
      <c r="E16" s="13"/>
      <c r="F16" s="12"/>
      <c r="G16" s="31">
        <f aca="true" t="shared" si="1" ref="G16:H18">G17</f>
        <v>727.8</v>
      </c>
      <c r="H16" s="31">
        <f t="shared" si="1"/>
        <v>92.1</v>
      </c>
      <c r="I16" s="55">
        <f t="shared" si="0"/>
        <v>12.654575432811214</v>
      </c>
    </row>
    <row r="17" spans="1:9" ht="46.5" customHeight="1">
      <c r="A17" s="19"/>
      <c r="B17" s="15" t="s">
        <v>30</v>
      </c>
      <c r="C17" s="28"/>
      <c r="D17" s="12" t="s">
        <v>104</v>
      </c>
      <c r="E17" s="13" t="s">
        <v>106</v>
      </c>
      <c r="F17" s="12"/>
      <c r="G17" s="31">
        <f t="shared" si="1"/>
        <v>727.8</v>
      </c>
      <c r="H17" s="31">
        <f t="shared" si="1"/>
        <v>92.1</v>
      </c>
      <c r="I17" s="55">
        <f t="shared" si="0"/>
        <v>12.654575432811214</v>
      </c>
    </row>
    <row r="18" spans="1:9" ht="18" customHeight="1">
      <c r="A18" s="19"/>
      <c r="B18" s="15" t="s">
        <v>32</v>
      </c>
      <c r="C18" s="28"/>
      <c r="D18" s="12" t="s">
        <v>104</v>
      </c>
      <c r="E18" s="13" t="s">
        <v>107</v>
      </c>
      <c r="F18" s="12"/>
      <c r="G18" s="31">
        <f t="shared" si="1"/>
        <v>727.8</v>
      </c>
      <c r="H18" s="31">
        <f t="shared" si="1"/>
        <v>92.1</v>
      </c>
      <c r="I18" s="55">
        <f t="shared" si="0"/>
        <v>12.654575432811214</v>
      </c>
    </row>
    <row r="19" spans="1:9" ht="28.5" customHeight="1">
      <c r="A19" s="19"/>
      <c r="B19" s="15" t="s">
        <v>46</v>
      </c>
      <c r="C19" s="28"/>
      <c r="D19" s="12" t="s">
        <v>104</v>
      </c>
      <c r="E19" s="13" t="s">
        <v>107</v>
      </c>
      <c r="F19" s="12">
        <v>900</v>
      </c>
      <c r="G19" s="12">
        <v>727.8</v>
      </c>
      <c r="H19" s="31">
        <v>92.1</v>
      </c>
      <c r="I19" s="55">
        <f t="shared" si="0"/>
        <v>12.654575432811214</v>
      </c>
    </row>
    <row r="20" spans="1:9" ht="50.25" customHeight="1">
      <c r="A20" s="19"/>
      <c r="B20" s="33" t="s">
        <v>28</v>
      </c>
      <c r="C20" s="34"/>
      <c r="D20" s="7" t="s">
        <v>29</v>
      </c>
      <c r="E20" s="7" t="s">
        <v>26</v>
      </c>
      <c r="F20" s="11" t="s">
        <v>26</v>
      </c>
      <c r="G20" s="35">
        <f>G21</f>
        <v>7323.5</v>
      </c>
      <c r="H20" s="35">
        <f>H21</f>
        <v>1075.6</v>
      </c>
      <c r="I20" s="55">
        <f t="shared" si="0"/>
        <v>14.686966614323751</v>
      </c>
    </row>
    <row r="21" spans="1:9" ht="48.75" customHeight="1">
      <c r="A21" s="19"/>
      <c r="B21" s="15" t="s">
        <v>30</v>
      </c>
      <c r="C21" s="16"/>
      <c r="D21" s="3" t="s">
        <v>29</v>
      </c>
      <c r="E21" s="3" t="s">
        <v>31</v>
      </c>
      <c r="F21" s="3" t="s">
        <v>26</v>
      </c>
      <c r="G21" s="36">
        <f>G22+G24</f>
        <v>7323.5</v>
      </c>
      <c r="H21" s="36">
        <f>H22+H24</f>
        <v>1075.6</v>
      </c>
      <c r="I21" s="55">
        <f t="shared" si="0"/>
        <v>14.686966614323751</v>
      </c>
    </row>
    <row r="22" spans="1:9" ht="18.75" customHeight="1">
      <c r="A22" s="19"/>
      <c r="B22" s="15" t="s">
        <v>32</v>
      </c>
      <c r="C22" s="16"/>
      <c r="D22" s="3" t="s">
        <v>29</v>
      </c>
      <c r="E22" s="3" t="s">
        <v>33</v>
      </c>
      <c r="F22" s="3"/>
      <c r="G22" s="36">
        <f>G23</f>
        <v>6393.8</v>
      </c>
      <c r="H22" s="36">
        <f>H23</f>
        <v>901.1</v>
      </c>
      <c r="I22" s="55">
        <f t="shared" si="0"/>
        <v>14.0933404235353</v>
      </c>
    </row>
    <row r="23" spans="1:9" ht="22.5" customHeight="1">
      <c r="A23" s="19"/>
      <c r="B23" s="15" t="s">
        <v>46</v>
      </c>
      <c r="C23" s="16"/>
      <c r="D23" s="3" t="s">
        <v>29</v>
      </c>
      <c r="E23" s="3" t="s">
        <v>33</v>
      </c>
      <c r="F23" s="3">
        <v>900</v>
      </c>
      <c r="G23" s="3">
        <v>6393.8</v>
      </c>
      <c r="H23" s="14">
        <v>901.1</v>
      </c>
      <c r="I23" s="55">
        <f t="shared" si="0"/>
        <v>14.0933404235353</v>
      </c>
    </row>
    <row r="24" spans="1:9" ht="31.5" customHeight="1">
      <c r="A24" s="19"/>
      <c r="B24" s="15" t="s">
        <v>47</v>
      </c>
      <c r="C24" s="16"/>
      <c r="D24" s="3" t="s">
        <v>29</v>
      </c>
      <c r="E24" s="4" t="s">
        <v>48</v>
      </c>
      <c r="F24" s="3" t="s">
        <v>26</v>
      </c>
      <c r="G24" s="36">
        <f>G25</f>
        <v>929.7</v>
      </c>
      <c r="H24" s="36">
        <f>H25</f>
        <v>174.5</v>
      </c>
      <c r="I24" s="55">
        <f t="shared" si="0"/>
        <v>18.76949553619447</v>
      </c>
    </row>
    <row r="25" spans="1:9" ht="23.25" customHeight="1">
      <c r="A25" s="19"/>
      <c r="B25" s="15" t="s">
        <v>46</v>
      </c>
      <c r="C25" s="16"/>
      <c r="D25" s="3" t="s">
        <v>29</v>
      </c>
      <c r="E25" s="4" t="s">
        <v>48</v>
      </c>
      <c r="F25" s="3">
        <v>900</v>
      </c>
      <c r="G25" s="3">
        <v>929.7</v>
      </c>
      <c r="H25" s="14">
        <v>174.5</v>
      </c>
      <c r="I25" s="55">
        <f t="shared" si="0"/>
        <v>18.76949553619447</v>
      </c>
    </row>
    <row r="26" spans="1:9" ht="23.25" customHeight="1">
      <c r="A26" s="19"/>
      <c r="B26" s="33" t="s">
        <v>110</v>
      </c>
      <c r="C26" s="16"/>
      <c r="D26" s="3" t="s">
        <v>122</v>
      </c>
      <c r="E26" s="4"/>
      <c r="F26" s="3"/>
      <c r="G26" s="14">
        <f>G27</f>
        <v>100</v>
      </c>
      <c r="H26" s="14">
        <f>H27</f>
        <v>3</v>
      </c>
      <c r="I26" s="55">
        <f t="shared" si="0"/>
        <v>3</v>
      </c>
    </row>
    <row r="27" spans="1:9" ht="26.25" customHeight="1">
      <c r="A27" s="19"/>
      <c r="B27" s="15" t="s">
        <v>111</v>
      </c>
      <c r="C27" s="16"/>
      <c r="D27" s="3" t="s">
        <v>122</v>
      </c>
      <c r="E27" s="4" t="s">
        <v>109</v>
      </c>
      <c r="F27" s="3"/>
      <c r="G27" s="14">
        <f>G28</f>
        <v>100</v>
      </c>
      <c r="H27" s="14">
        <f>H28</f>
        <v>3</v>
      </c>
      <c r="I27" s="55">
        <f t="shared" si="0"/>
        <v>3</v>
      </c>
    </row>
    <row r="28" spans="1:9" ht="23.25" customHeight="1">
      <c r="A28" s="19"/>
      <c r="B28" s="15" t="s">
        <v>46</v>
      </c>
      <c r="C28" s="16"/>
      <c r="D28" s="3" t="s">
        <v>122</v>
      </c>
      <c r="E28" s="4" t="s">
        <v>108</v>
      </c>
      <c r="F28" s="3">
        <v>900</v>
      </c>
      <c r="G28" s="36">
        <v>100</v>
      </c>
      <c r="H28" s="14">
        <v>3</v>
      </c>
      <c r="I28" s="55">
        <f t="shared" si="0"/>
        <v>3</v>
      </c>
    </row>
    <row r="29" spans="1:9" ht="18" customHeight="1">
      <c r="A29" s="19"/>
      <c r="B29" s="27" t="s">
        <v>103</v>
      </c>
      <c r="C29" s="28"/>
      <c r="D29" s="29" t="s">
        <v>49</v>
      </c>
      <c r="E29" s="37"/>
      <c r="F29" s="37"/>
      <c r="G29" s="31" t="str">
        <f aca="true" t="shared" si="2" ref="G29:H32">G30</f>
        <v>158,0</v>
      </c>
      <c r="H29" s="31">
        <f t="shared" si="2"/>
        <v>26</v>
      </c>
      <c r="I29" s="55">
        <f t="shared" si="0"/>
        <v>16.455696202531644</v>
      </c>
    </row>
    <row r="30" spans="1:9" ht="16.5" customHeight="1">
      <c r="A30" s="19"/>
      <c r="B30" s="33" t="s">
        <v>50</v>
      </c>
      <c r="C30" s="34"/>
      <c r="D30" s="11" t="s">
        <v>51</v>
      </c>
      <c r="E30" s="7"/>
      <c r="F30" s="7"/>
      <c r="G30" s="35" t="str">
        <f t="shared" si="2"/>
        <v>158,0</v>
      </c>
      <c r="H30" s="35">
        <f t="shared" si="2"/>
        <v>26</v>
      </c>
      <c r="I30" s="55">
        <f t="shared" si="0"/>
        <v>16.455696202531644</v>
      </c>
    </row>
    <row r="31" spans="1:9" ht="25.5" customHeight="1">
      <c r="A31" s="19"/>
      <c r="B31" s="15" t="s">
        <v>15</v>
      </c>
      <c r="C31" s="16"/>
      <c r="D31" s="3" t="s">
        <v>51</v>
      </c>
      <c r="E31" s="4" t="s">
        <v>52</v>
      </c>
      <c r="F31" s="4"/>
      <c r="G31" s="36" t="str">
        <f t="shared" si="2"/>
        <v>158,0</v>
      </c>
      <c r="H31" s="36">
        <f t="shared" si="2"/>
        <v>26</v>
      </c>
      <c r="I31" s="55">
        <f t="shared" si="0"/>
        <v>16.455696202531644</v>
      </c>
    </row>
    <row r="32" spans="1:9" ht="34.5" customHeight="1">
      <c r="A32" s="19"/>
      <c r="B32" s="15" t="s">
        <v>53</v>
      </c>
      <c r="C32" s="16"/>
      <c r="D32" s="3" t="s">
        <v>51</v>
      </c>
      <c r="E32" s="4" t="s">
        <v>54</v>
      </c>
      <c r="F32" s="4"/>
      <c r="G32" s="36" t="str">
        <f t="shared" si="2"/>
        <v>158,0</v>
      </c>
      <c r="H32" s="36">
        <f t="shared" si="2"/>
        <v>26</v>
      </c>
      <c r="I32" s="55">
        <f t="shared" si="0"/>
        <v>16.455696202531644</v>
      </c>
    </row>
    <row r="33" spans="1:9" ht="24" customHeight="1">
      <c r="A33" s="19"/>
      <c r="B33" s="15" t="s">
        <v>19</v>
      </c>
      <c r="C33" s="16"/>
      <c r="D33" s="3" t="s">
        <v>51</v>
      </c>
      <c r="E33" s="4" t="s">
        <v>54</v>
      </c>
      <c r="F33" s="4" t="s">
        <v>144</v>
      </c>
      <c r="G33" s="4" t="s">
        <v>148</v>
      </c>
      <c r="H33" s="14">
        <v>26</v>
      </c>
      <c r="I33" s="55">
        <f t="shared" si="0"/>
        <v>16.455696202531644</v>
      </c>
    </row>
    <row r="34" spans="1:9" ht="24" customHeight="1">
      <c r="A34" s="19"/>
      <c r="B34" s="15" t="s">
        <v>133</v>
      </c>
      <c r="C34" s="16"/>
      <c r="D34" s="3" t="s">
        <v>129</v>
      </c>
      <c r="E34" s="4"/>
      <c r="F34" s="4"/>
      <c r="G34" s="14" t="str">
        <f aca="true" t="shared" si="3" ref="G34:H37">G35</f>
        <v>600,0</v>
      </c>
      <c r="H34" s="14">
        <f t="shared" si="3"/>
        <v>0</v>
      </c>
      <c r="I34" s="55">
        <f t="shared" si="0"/>
        <v>0</v>
      </c>
    </row>
    <row r="35" spans="1:9" ht="24" customHeight="1">
      <c r="A35" s="19"/>
      <c r="B35" s="15" t="s">
        <v>134</v>
      </c>
      <c r="C35" s="16"/>
      <c r="D35" s="3" t="s">
        <v>130</v>
      </c>
      <c r="E35" s="4"/>
      <c r="F35" s="4"/>
      <c r="G35" s="14" t="str">
        <f t="shared" si="3"/>
        <v>600,0</v>
      </c>
      <c r="H35" s="14">
        <f t="shared" si="3"/>
        <v>0</v>
      </c>
      <c r="I35" s="55">
        <f t="shared" si="0"/>
        <v>0</v>
      </c>
    </row>
    <row r="36" spans="1:9" ht="41.25" customHeight="1">
      <c r="A36" s="19"/>
      <c r="B36" s="15" t="s">
        <v>135</v>
      </c>
      <c r="C36" s="16"/>
      <c r="D36" s="3" t="s">
        <v>130</v>
      </c>
      <c r="E36" s="4" t="s">
        <v>131</v>
      </c>
      <c r="F36" s="4"/>
      <c r="G36" s="14" t="str">
        <f t="shared" si="3"/>
        <v>600,0</v>
      </c>
      <c r="H36" s="14">
        <f t="shared" si="3"/>
        <v>0</v>
      </c>
      <c r="I36" s="55">
        <f t="shared" si="0"/>
        <v>0</v>
      </c>
    </row>
    <row r="37" spans="1:9" ht="27" customHeight="1">
      <c r="A37" s="19"/>
      <c r="B37" s="15" t="s">
        <v>136</v>
      </c>
      <c r="C37" s="16"/>
      <c r="D37" s="3" t="s">
        <v>130</v>
      </c>
      <c r="E37" s="4" t="s">
        <v>132</v>
      </c>
      <c r="F37" s="4"/>
      <c r="G37" s="14" t="str">
        <f t="shared" si="3"/>
        <v>600,0</v>
      </c>
      <c r="H37" s="14">
        <f t="shared" si="3"/>
        <v>0</v>
      </c>
      <c r="I37" s="55">
        <f t="shared" si="0"/>
        <v>0</v>
      </c>
    </row>
    <row r="38" spans="1:9" ht="24" customHeight="1">
      <c r="A38" s="19"/>
      <c r="B38" s="15" t="s">
        <v>19</v>
      </c>
      <c r="C38" s="16"/>
      <c r="D38" s="3" t="s">
        <v>130</v>
      </c>
      <c r="E38" s="4" t="s">
        <v>132</v>
      </c>
      <c r="F38" s="4" t="s">
        <v>144</v>
      </c>
      <c r="G38" s="4" t="s">
        <v>149</v>
      </c>
      <c r="H38" s="14">
        <v>0</v>
      </c>
      <c r="I38" s="55">
        <v>0</v>
      </c>
    </row>
    <row r="39" spans="1:9" ht="15.75" customHeight="1">
      <c r="A39" s="19"/>
      <c r="B39" s="27" t="s">
        <v>41</v>
      </c>
      <c r="C39" s="28"/>
      <c r="D39" s="29" t="s">
        <v>90</v>
      </c>
      <c r="E39" s="37" t="s">
        <v>26</v>
      </c>
      <c r="F39" s="37" t="s">
        <v>26</v>
      </c>
      <c r="G39" s="31">
        <f>G40+G44</f>
        <v>2200</v>
      </c>
      <c r="H39" s="31">
        <f>H40+H44</f>
        <v>0</v>
      </c>
      <c r="I39" s="55">
        <f t="shared" si="0"/>
        <v>0</v>
      </c>
    </row>
    <row r="40" spans="1:9" ht="16.5" customHeight="1">
      <c r="A40" s="19"/>
      <c r="B40" s="33" t="s">
        <v>55</v>
      </c>
      <c r="C40" s="34"/>
      <c r="D40" s="11" t="s">
        <v>56</v>
      </c>
      <c r="E40" s="7" t="s">
        <v>26</v>
      </c>
      <c r="F40" s="7" t="s">
        <v>26</v>
      </c>
      <c r="G40" s="35" t="str">
        <f aca="true" t="shared" si="4" ref="G40:H42">G41</f>
        <v>100,0</v>
      </c>
      <c r="H40" s="35">
        <f t="shared" si="4"/>
        <v>0</v>
      </c>
      <c r="I40" s="55">
        <f t="shared" si="0"/>
        <v>0</v>
      </c>
    </row>
    <row r="41" spans="1:9" ht="16.5" customHeight="1">
      <c r="A41" s="19"/>
      <c r="B41" s="15" t="s">
        <v>57</v>
      </c>
      <c r="C41" s="16"/>
      <c r="D41" s="3" t="s">
        <v>56</v>
      </c>
      <c r="E41" s="4" t="s">
        <v>58</v>
      </c>
      <c r="F41" s="4" t="s">
        <v>26</v>
      </c>
      <c r="G41" s="36" t="str">
        <f t="shared" si="4"/>
        <v>100,0</v>
      </c>
      <c r="H41" s="36">
        <f t="shared" si="4"/>
        <v>0</v>
      </c>
      <c r="I41" s="55">
        <f t="shared" si="0"/>
        <v>0</v>
      </c>
    </row>
    <row r="42" spans="1:9" ht="16.5" customHeight="1">
      <c r="A42" s="19"/>
      <c r="B42" s="15" t="s">
        <v>59</v>
      </c>
      <c r="C42" s="16"/>
      <c r="D42" s="3" t="s">
        <v>56</v>
      </c>
      <c r="E42" s="4" t="s">
        <v>60</v>
      </c>
      <c r="F42" s="4"/>
      <c r="G42" s="36" t="str">
        <f t="shared" si="4"/>
        <v>100,0</v>
      </c>
      <c r="H42" s="36">
        <f t="shared" si="4"/>
        <v>0</v>
      </c>
      <c r="I42" s="55">
        <f t="shared" si="0"/>
        <v>0</v>
      </c>
    </row>
    <row r="43" spans="1:9" ht="17.25" customHeight="1">
      <c r="A43" s="19"/>
      <c r="B43" s="32" t="s">
        <v>42</v>
      </c>
      <c r="C43" s="38"/>
      <c r="D43" s="5" t="s">
        <v>56</v>
      </c>
      <c r="E43" s="5" t="s">
        <v>60</v>
      </c>
      <c r="F43" s="5" t="s">
        <v>43</v>
      </c>
      <c r="G43" s="5" t="s">
        <v>150</v>
      </c>
      <c r="H43" s="14">
        <v>0</v>
      </c>
      <c r="I43" s="55">
        <f t="shared" si="0"/>
        <v>0</v>
      </c>
    </row>
    <row r="44" spans="1:9" ht="17.25" customHeight="1">
      <c r="A44" s="19"/>
      <c r="B44" s="33" t="s">
        <v>114</v>
      </c>
      <c r="C44" s="34"/>
      <c r="D44" s="7" t="s">
        <v>112</v>
      </c>
      <c r="E44" s="7"/>
      <c r="F44" s="7"/>
      <c r="G44" s="39">
        <f>G45</f>
        <v>2100</v>
      </c>
      <c r="H44" s="39">
        <f>H45</f>
        <v>0</v>
      </c>
      <c r="I44" s="55">
        <f t="shared" si="0"/>
        <v>0</v>
      </c>
    </row>
    <row r="45" spans="1:9" ht="26.25" customHeight="1">
      <c r="A45" s="19"/>
      <c r="B45" s="32" t="s">
        <v>115</v>
      </c>
      <c r="C45" s="38"/>
      <c r="D45" s="5" t="s">
        <v>112</v>
      </c>
      <c r="E45" s="5" t="s">
        <v>113</v>
      </c>
      <c r="F45" s="5"/>
      <c r="G45" s="14">
        <f>G46</f>
        <v>2100</v>
      </c>
      <c r="H45" s="14">
        <f>H46</f>
        <v>0</v>
      </c>
      <c r="I45" s="55">
        <f t="shared" si="0"/>
        <v>0</v>
      </c>
    </row>
    <row r="46" spans="1:9" ht="27" customHeight="1">
      <c r="A46" s="19"/>
      <c r="B46" s="32" t="s">
        <v>19</v>
      </c>
      <c r="C46" s="38"/>
      <c r="D46" s="5" t="s">
        <v>112</v>
      </c>
      <c r="E46" s="5" t="s">
        <v>113</v>
      </c>
      <c r="F46" s="5" t="s">
        <v>144</v>
      </c>
      <c r="G46" s="40">
        <v>2100</v>
      </c>
      <c r="H46" s="14">
        <v>0</v>
      </c>
      <c r="I46" s="55">
        <f t="shared" si="0"/>
        <v>0</v>
      </c>
    </row>
    <row r="47" spans="1:9" ht="16.5" customHeight="1">
      <c r="A47" s="19"/>
      <c r="B47" s="27" t="s">
        <v>7</v>
      </c>
      <c r="C47" s="28"/>
      <c r="D47" s="29" t="s">
        <v>63</v>
      </c>
      <c r="E47" s="37" t="s">
        <v>26</v>
      </c>
      <c r="F47" s="37" t="s">
        <v>26</v>
      </c>
      <c r="G47" s="31">
        <f>G48+G53+G59</f>
        <v>6781.7</v>
      </c>
      <c r="H47" s="31">
        <f>H48+H53+H59</f>
        <v>407.59999999999997</v>
      </c>
      <c r="I47" s="55">
        <f t="shared" si="0"/>
        <v>6.010292404559328</v>
      </c>
    </row>
    <row r="48" spans="1:9" ht="15.75" customHeight="1">
      <c r="A48" s="19"/>
      <c r="B48" s="33" t="s">
        <v>0</v>
      </c>
      <c r="C48" s="34"/>
      <c r="D48" s="7" t="s">
        <v>1</v>
      </c>
      <c r="E48" s="7"/>
      <c r="F48" s="7"/>
      <c r="G48" s="35">
        <f>G49</f>
        <v>1965</v>
      </c>
      <c r="H48" s="35">
        <f>H49</f>
        <v>0.6</v>
      </c>
      <c r="I48" s="55">
        <f t="shared" si="0"/>
        <v>0.03053435114503817</v>
      </c>
    </row>
    <row r="49" spans="1:9" ht="16.5" customHeight="1">
      <c r="A49" s="19"/>
      <c r="B49" s="15" t="s">
        <v>17</v>
      </c>
      <c r="C49" s="16"/>
      <c r="D49" s="4" t="s">
        <v>1</v>
      </c>
      <c r="E49" s="4" t="s">
        <v>18</v>
      </c>
      <c r="F49" s="4"/>
      <c r="G49" s="36">
        <f>G50</f>
        <v>1965</v>
      </c>
      <c r="H49" s="36">
        <f>H50</f>
        <v>0.6</v>
      </c>
      <c r="I49" s="55">
        <f t="shared" si="0"/>
        <v>0.03053435114503817</v>
      </c>
    </row>
    <row r="50" spans="1:9" ht="41.25" customHeight="1">
      <c r="A50" s="19"/>
      <c r="B50" s="15" t="s">
        <v>61</v>
      </c>
      <c r="C50" s="16"/>
      <c r="D50" s="4" t="s">
        <v>1</v>
      </c>
      <c r="E50" s="4" t="s">
        <v>62</v>
      </c>
      <c r="F50" s="4"/>
      <c r="G50" s="36">
        <f>G51+G52</f>
        <v>1965</v>
      </c>
      <c r="H50" s="36">
        <f>H51+H52</f>
        <v>0.6</v>
      </c>
      <c r="I50" s="55">
        <f t="shared" si="0"/>
        <v>0.03053435114503817</v>
      </c>
    </row>
    <row r="51" spans="1:9" ht="17.25" customHeight="1">
      <c r="A51" s="19"/>
      <c r="B51" s="32" t="s">
        <v>42</v>
      </c>
      <c r="C51" s="38"/>
      <c r="D51" s="4" t="s">
        <v>64</v>
      </c>
      <c r="E51" s="4" t="s">
        <v>62</v>
      </c>
      <c r="F51" s="4" t="s">
        <v>43</v>
      </c>
      <c r="G51" s="14">
        <v>5</v>
      </c>
      <c r="H51" s="14">
        <v>0.6</v>
      </c>
      <c r="I51" s="55">
        <f t="shared" si="0"/>
        <v>12</v>
      </c>
    </row>
    <row r="52" spans="1:9" ht="25.5" customHeight="1">
      <c r="A52" s="19"/>
      <c r="B52" s="15" t="s">
        <v>19</v>
      </c>
      <c r="C52" s="38"/>
      <c r="D52" s="4" t="s">
        <v>64</v>
      </c>
      <c r="E52" s="4" t="s">
        <v>62</v>
      </c>
      <c r="F52" s="4" t="s">
        <v>144</v>
      </c>
      <c r="G52" s="14">
        <v>1960</v>
      </c>
      <c r="H52" s="14">
        <v>0</v>
      </c>
      <c r="I52" s="55">
        <f t="shared" si="0"/>
        <v>0</v>
      </c>
    </row>
    <row r="53" spans="1:9" ht="15" customHeight="1">
      <c r="A53" s="19"/>
      <c r="B53" s="33" t="s">
        <v>44</v>
      </c>
      <c r="C53" s="34"/>
      <c r="D53" s="11" t="s">
        <v>91</v>
      </c>
      <c r="E53" s="7" t="s">
        <v>26</v>
      </c>
      <c r="F53" s="7"/>
      <c r="G53" s="35">
        <f>G56+G54</f>
        <v>790</v>
      </c>
      <c r="H53" s="35">
        <f>H56+H54</f>
        <v>29.9</v>
      </c>
      <c r="I53" s="55">
        <f t="shared" si="0"/>
        <v>3.7848101265822782</v>
      </c>
    </row>
    <row r="54" spans="1:9" ht="24.75" customHeight="1">
      <c r="A54" s="19"/>
      <c r="B54" s="32" t="s">
        <v>118</v>
      </c>
      <c r="C54" s="34"/>
      <c r="D54" s="12" t="s">
        <v>91</v>
      </c>
      <c r="E54" s="5" t="s">
        <v>116</v>
      </c>
      <c r="F54" s="5"/>
      <c r="G54" s="40">
        <f>G55</f>
        <v>750</v>
      </c>
      <c r="H54" s="40">
        <f>H55</f>
        <v>29.9</v>
      </c>
      <c r="I54" s="55">
        <f t="shared" si="0"/>
        <v>3.9866666666666664</v>
      </c>
    </row>
    <row r="55" spans="1:9" ht="24" customHeight="1">
      <c r="A55" s="19"/>
      <c r="B55" s="32" t="s">
        <v>19</v>
      </c>
      <c r="C55" s="34"/>
      <c r="D55" s="12" t="s">
        <v>91</v>
      </c>
      <c r="E55" s="5" t="s">
        <v>117</v>
      </c>
      <c r="F55" s="5" t="s">
        <v>144</v>
      </c>
      <c r="G55" s="40">
        <v>750</v>
      </c>
      <c r="H55" s="40">
        <v>29.9</v>
      </c>
      <c r="I55" s="55">
        <f t="shared" si="0"/>
        <v>3.9866666666666664</v>
      </c>
    </row>
    <row r="56" spans="1:9" ht="17.25" customHeight="1">
      <c r="A56" s="19"/>
      <c r="B56" s="32" t="s">
        <v>65</v>
      </c>
      <c r="C56" s="38"/>
      <c r="D56" s="4" t="s">
        <v>8</v>
      </c>
      <c r="E56" s="4" t="s">
        <v>66</v>
      </c>
      <c r="F56" s="4"/>
      <c r="G56" s="40">
        <f>G57</f>
        <v>40</v>
      </c>
      <c r="H56" s="40">
        <f>H57</f>
        <v>0</v>
      </c>
      <c r="I56" s="55">
        <f t="shared" si="0"/>
        <v>0</v>
      </c>
    </row>
    <row r="57" spans="1:9" ht="14.25" customHeight="1">
      <c r="A57" s="19"/>
      <c r="B57" s="32" t="s">
        <v>67</v>
      </c>
      <c r="C57" s="38"/>
      <c r="D57" s="4" t="s">
        <v>8</v>
      </c>
      <c r="E57" s="4" t="s">
        <v>68</v>
      </c>
      <c r="F57" s="5"/>
      <c r="G57" s="36">
        <f>G58</f>
        <v>40</v>
      </c>
      <c r="H57" s="36">
        <f>SUM(H58:H58)</f>
        <v>0</v>
      </c>
      <c r="I57" s="55">
        <f t="shared" si="0"/>
        <v>0</v>
      </c>
    </row>
    <row r="58" spans="1:9" ht="18" customHeight="1">
      <c r="A58" s="19"/>
      <c r="B58" s="32" t="s">
        <v>42</v>
      </c>
      <c r="C58" s="38"/>
      <c r="D58" s="4" t="s">
        <v>8</v>
      </c>
      <c r="E58" s="4" t="s">
        <v>68</v>
      </c>
      <c r="F58" s="5" t="s">
        <v>43</v>
      </c>
      <c r="G58" s="40">
        <v>40</v>
      </c>
      <c r="H58" s="14">
        <v>0</v>
      </c>
      <c r="I58" s="55">
        <f t="shared" si="0"/>
        <v>0</v>
      </c>
    </row>
    <row r="59" spans="1:9" ht="14.25" customHeight="1">
      <c r="A59" s="19"/>
      <c r="B59" s="33" t="s">
        <v>69</v>
      </c>
      <c r="C59" s="34"/>
      <c r="D59" s="11" t="s">
        <v>70</v>
      </c>
      <c r="E59" s="7"/>
      <c r="F59" s="7"/>
      <c r="G59" s="35">
        <f>G60</f>
        <v>4026.7</v>
      </c>
      <c r="H59" s="35">
        <f>H60</f>
        <v>377.09999999999997</v>
      </c>
      <c r="I59" s="55">
        <f t="shared" si="0"/>
        <v>9.364988700424664</v>
      </c>
    </row>
    <row r="60" spans="1:9" ht="15.75" customHeight="1">
      <c r="A60" s="19"/>
      <c r="B60" s="32" t="s">
        <v>69</v>
      </c>
      <c r="C60" s="38"/>
      <c r="D60" s="4" t="s">
        <v>71</v>
      </c>
      <c r="E60" s="4" t="s">
        <v>72</v>
      </c>
      <c r="F60" s="4"/>
      <c r="G60" s="36">
        <f>G61+G63+G65+G67</f>
        <v>4026.7</v>
      </c>
      <c r="H60" s="36">
        <f>H61+H63+H65+H67</f>
        <v>377.09999999999997</v>
      </c>
      <c r="I60" s="55">
        <f t="shared" si="0"/>
        <v>9.364988700424664</v>
      </c>
    </row>
    <row r="61" spans="1:9" ht="16.5" customHeight="1">
      <c r="A61" s="19"/>
      <c r="B61" s="32" t="s">
        <v>73</v>
      </c>
      <c r="C61" s="38"/>
      <c r="D61" s="4" t="s">
        <v>71</v>
      </c>
      <c r="E61" s="4" t="s">
        <v>74</v>
      </c>
      <c r="F61" s="4"/>
      <c r="G61" s="36">
        <f>G62</f>
        <v>1440</v>
      </c>
      <c r="H61" s="36">
        <f>H62</f>
        <v>278.7</v>
      </c>
      <c r="I61" s="55">
        <f t="shared" si="0"/>
        <v>19.354166666666668</v>
      </c>
    </row>
    <row r="62" spans="1:9" ht="23.25" customHeight="1">
      <c r="A62" s="19"/>
      <c r="B62" s="32" t="s">
        <v>19</v>
      </c>
      <c r="C62" s="38"/>
      <c r="D62" s="4" t="s">
        <v>71</v>
      </c>
      <c r="E62" s="4" t="s">
        <v>74</v>
      </c>
      <c r="F62" s="4" t="s">
        <v>144</v>
      </c>
      <c r="G62" s="36">
        <v>1440</v>
      </c>
      <c r="H62" s="14">
        <v>278.7</v>
      </c>
      <c r="I62" s="55">
        <f t="shared" si="0"/>
        <v>19.354166666666668</v>
      </c>
    </row>
    <row r="63" spans="1:9" ht="39.75" customHeight="1">
      <c r="A63" s="19"/>
      <c r="B63" s="32" t="s">
        <v>75</v>
      </c>
      <c r="C63" s="38"/>
      <c r="D63" s="4" t="s">
        <v>71</v>
      </c>
      <c r="E63" s="4" t="s">
        <v>76</v>
      </c>
      <c r="F63" s="4"/>
      <c r="G63" s="36">
        <f>G64</f>
        <v>1100</v>
      </c>
      <c r="H63" s="36">
        <f>H64</f>
        <v>53.4</v>
      </c>
      <c r="I63" s="55">
        <f t="shared" si="0"/>
        <v>4.8545454545454545</v>
      </c>
    </row>
    <row r="64" spans="1:9" ht="23.25" customHeight="1">
      <c r="A64" s="19"/>
      <c r="B64" s="32" t="s">
        <v>19</v>
      </c>
      <c r="C64" s="38"/>
      <c r="D64" s="4" t="s">
        <v>71</v>
      </c>
      <c r="E64" s="4" t="s">
        <v>76</v>
      </c>
      <c r="F64" s="4" t="s">
        <v>144</v>
      </c>
      <c r="G64" s="36">
        <v>1100</v>
      </c>
      <c r="H64" s="14">
        <v>53.4</v>
      </c>
      <c r="I64" s="55">
        <f t="shared" si="0"/>
        <v>4.8545454545454545</v>
      </c>
    </row>
    <row r="65" spans="1:9" ht="18.75" customHeight="1">
      <c r="A65" s="19"/>
      <c r="B65" s="32" t="s">
        <v>77</v>
      </c>
      <c r="C65" s="38"/>
      <c r="D65" s="4" t="s">
        <v>71</v>
      </c>
      <c r="E65" s="4" t="s">
        <v>78</v>
      </c>
      <c r="F65" s="4"/>
      <c r="G65" s="36">
        <f>G66</f>
        <v>5</v>
      </c>
      <c r="H65" s="36">
        <f>H66</f>
        <v>0</v>
      </c>
      <c r="I65" s="55">
        <f t="shared" si="0"/>
        <v>0</v>
      </c>
    </row>
    <row r="66" spans="1:9" ht="19.5" customHeight="1">
      <c r="A66" s="19"/>
      <c r="B66" s="32" t="s">
        <v>19</v>
      </c>
      <c r="C66" s="38"/>
      <c r="D66" s="4" t="s">
        <v>71</v>
      </c>
      <c r="E66" s="4" t="s">
        <v>78</v>
      </c>
      <c r="F66" s="4" t="s">
        <v>144</v>
      </c>
      <c r="G66" s="36">
        <v>5</v>
      </c>
      <c r="H66" s="14">
        <v>0</v>
      </c>
      <c r="I66" s="55">
        <f t="shared" si="0"/>
        <v>0</v>
      </c>
    </row>
    <row r="67" spans="1:9" ht="27" customHeight="1">
      <c r="A67" s="19"/>
      <c r="B67" s="32" t="s">
        <v>79</v>
      </c>
      <c r="C67" s="38"/>
      <c r="D67" s="4" t="s">
        <v>71</v>
      </c>
      <c r="E67" s="4" t="s">
        <v>80</v>
      </c>
      <c r="F67" s="4"/>
      <c r="G67" s="36" t="str">
        <f>G68</f>
        <v>1481,7</v>
      </c>
      <c r="H67" s="36">
        <f>H68</f>
        <v>45</v>
      </c>
      <c r="I67" s="55">
        <f t="shared" si="0"/>
        <v>3.037052034824863</v>
      </c>
    </row>
    <row r="68" spans="1:9" ht="23.25" customHeight="1">
      <c r="A68" s="19"/>
      <c r="B68" s="32" t="s">
        <v>19</v>
      </c>
      <c r="C68" s="38"/>
      <c r="D68" s="4" t="s">
        <v>71</v>
      </c>
      <c r="E68" s="4" t="s">
        <v>80</v>
      </c>
      <c r="F68" s="4" t="s">
        <v>144</v>
      </c>
      <c r="G68" s="4" t="s">
        <v>141</v>
      </c>
      <c r="H68" s="14">
        <v>45</v>
      </c>
      <c r="I68" s="55">
        <f t="shared" si="0"/>
        <v>3.037052034824863</v>
      </c>
    </row>
    <row r="69" spans="1:9" ht="29.25" customHeight="1">
      <c r="A69" s="19"/>
      <c r="B69" s="27" t="s">
        <v>25</v>
      </c>
      <c r="C69" s="28"/>
      <c r="D69" s="41" t="s">
        <v>16</v>
      </c>
      <c r="E69" s="41" t="s">
        <v>26</v>
      </c>
      <c r="F69" s="41" t="s">
        <v>26</v>
      </c>
      <c r="G69" s="42">
        <f>G70+G74</f>
        <v>687.5</v>
      </c>
      <c r="H69" s="42">
        <f>H70+H74</f>
        <v>96</v>
      </c>
      <c r="I69" s="55">
        <f t="shared" si="0"/>
        <v>13.963636363636365</v>
      </c>
    </row>
    <row r="70" spans="1:9" ht="12.75">
      <c r="A70" s="19"/>
      <c r="B70" s="33" t="s">
        <v>20</v>
      </c>
      <c r="C70" s="34"/>
      <c r="D70" s="7" t="s">
        <v>21</v>
      </c>
      <c r="E70" s="7" t="s">
        <v>26</v>
      </c>
      <c r="F70" s="7" t="s">
        <v>26</v>
      </c>
      <c r="G70" s="35" t="str">
        <f>G71</f>
        <v>402,5</v>
      </c>
      <c r="H70" s="35">
        <f>H71</f>
        <v>50.2</v>
      </c>
      <c r="I70" s="55">
        <f t="shared" si="0"/>
        <v>12.472049689440995</v>
      </c>
    </row>
    <row r="71" spans="1:9" ht="18" customHeight="1">
      <c r="A71" s="19"/>
      <c r="B71" s="15" t="s">
        <v>22</v>
      </c>
      <c r="C71" s="16"/>
      <c r="D71" s="4" t="s">
        <v>21</v>
      </c>
      <c r="E71" s="4" t="s">
        <v>23</v>
      </c>
      <c r="F71" s="4" t="s">
        <v>26</v>
      </c>
      <c r="G71" s="36" t="str">
        <f>G72</f>
        <v>402,5</v>
      </c>
      <c r="H71" s="36">
        <f>H72</f>
        <v>50.2</v>
      </c>
      <c r="I71" s="55">
        <f t="shared" si="0"/>
        <v>12.472049689440995</v>
      </c>
    </row>
    <row r="72" spans="1:9" ht="23.25" customHeight="1">
      <c r="A72" s="19"/>
      <c r="B72" s="15" t="s">
        <v>45</v>
      </c>
      <c r="C72" s="16"/>
      <c r="D72" s="4" t="s">
        <v>21</v>
      </c>
      <c r="E72" s="4" t="s">
        <v>24</v>
      </c>
      <c r="F72" s="4" t="s">
        <v>26</v>
      </c>
      <c r="G72" s="36" t="str">
        <f>G73</f>
        <v>402,5</v>
      </c>
      <c r="H72" s="36">
        <f>H73</f>
        <v>50.2</v>
      </c>
      <c r="I72" s="55">
        <f t="shared" si="0"/>
        <v>12.472049689440995</v>
      </c>
    </row>
    <row r="73" spans="1:9" ht="18.75" customHeight="1">
      <c r="A73" s="19"/>
      <c r="B73" s="15" t="s">
        <v>35</v>
      </c>
      <c r="C73" s="16"/>
      <c r="D73" s="4" t="s">
        <v>21</v>
      </c>
      <c r="E73" s="4" t="s">
        <v>24</v>
      </c>
      <c r="F73" s="4" t="s">
        <v>36</v>
      </c>
      <c r="G73" s="4" t="s">
        <v>142</v>
      </c>
      <c r="H73" s="14">
        <v>50.2</v>
      </c>
      <c r="I73" s="55">
        <f t="shared" si="0"/>
        <v>12.472049689440995</v>
      </c>
    </row>
    <row r="74" spans="1:9" ht="24.75" customHeight="1">
      <c r="A74" s="19"/>
      <c r="B74" s="33" t="s">
        <v>119</v>
      </c>
      <c r="C74" s="16"/>
      <c r="D74" s="7" t="s">
        <v>123</v>
      </c>
      <c r="E74" s="7"/>
      <c r="F74" s="7"/>
      <c r="G74" s="39" t="str">
        <f>G75</f>
        <v>285,0</v>
      </c>
      <c r="H74" s="39">
        <f>H75</f>
        <v>45.8</v>
      </c>
      <c r="I74" s="55">
        <f t="shared" si="0"/>
        <v>16.07017543859649</v>
      </c>
    </row>
    <row r="75" spans="1:9" ht="18.75" customHeight="1">
      <c r="A75" s="19"/>
      <c r="B75" s="15" t="s">
        <v>121</v>
      </c>
      <c r="C75" s="16"/>
      <c r="D75" s="4" t="s">
        <v>123</v>
      </c>
      <c r="E75" s="4" t="s">
        <v>120</v>
      </c>
      <c r="F75" s="4"/>
      <c r="G75" s="14" t="str">
        <f>G76</f>
        <v>285,0</v>
      </c>
      <c r="H75" s="14">
        <f>H76</f>
        <v>45.8</v>
      </c>
      <c r="I75" s="55">
        <f t="shared" si="0"/>
        <v>16.07017543859649</v>
      </c>
    </row>
    <row r="76" spans="1:9" ht="22.5" customHeight="1">
      <c r="A76" s="19"/>
      <c r="B76" s="32" t="s">
        <v>19</v>
      </c>
      <c r="C76" s="16"/>
      <c r="D76" s="4" t="s">
        <v>123</v>
      </c>
      <c r="E76" s="4" t="s">
        <v>120</v>
      </c>
      <c r="F76" s="4" t="s">
        <v>144</v>
      </c>
      <c r="G76" s="4" t="s">
        <v>143</v>
      </c>
      <c r="H76" s="14">
        <v>45.8</v>
      </c>
      <c r="I76" s="55">
        <f t="shared" si="0"/>
        <v>16.07017543859649</v>
      </c>
    </row>
    <row r="77" spans="1:9" ht="15" customHeight="1">
      <c r="A77" s="19"/>
      <c r="B77" s="43" t="s">
        <v>37</v>
      </c>
      <c r="C77" s="44"/>
      <c r="D77" s="41" t="s">
        <v>38</v>
      </c>
      <c r="E77" s="41" t="s">
        <v>26</v>
      </c>
      <c r="F77" s="41" t="s">
        <v>26</v>
      </c>
      <c r="G77" s="42">
        <f>G78+G82</f>
        <v>440.2</v>
      </c>
      <c r="H77" s="42">
        <f>H78+H82</f>
        <v>48.7</v>
      </c>
      <c r="I77" s="55">
        <f t="shared" si="0"/>
        <v>11.063153112221718</v>
      </c>
    </row>
    <row r="78" spans="1:9" ht="16.5" customHeight="1">
      <c r="A78" s="19"/>
      <c r="B78" s="33" t="s">
        <v>9</v>
      </c>
      <c r="C78" s="34"/>
      <c r="D78" s="7" t="s">
        <v>10</v>
      </c>
      <c r="E78" s="7" t="s">
        <v>26</v>
      </c>
      <c r="F78" s="7" t="s">
        <v>26</v>
      </c>
      <c r="G78" s="35" t="str">
        <f aca="true" t="shared" si="5" ref="G78:H80">G79</f>
        <v>290,2</v>
      </c>
      <c r="H78" s="35">
        <f t="shared" si="5"/>
        <v>45.2</v>
      </c>
      <c r="I78" s="55">
        <f aca="true" t="shared" si="6" ref="I78:I95">H78/G78*100</f>
        <v>15.575465196416266</v>
      </c>
    </row>
    <row r="79" spans="1:9" ht="27" customHeight="1">
      <c r="A79" s="19"/>
      <c r="B79" s="15" t="s">
        <v>11</v>
      </c>
      <c r="C79" s="16"/>
      <c r="D79" s="4" t="s">
        <v>10</v>
      </c>
      <c r="E79" s="4" t="s">
        <v>12</v>
      </c>
      <c r="F79" s="4" t="s">
        <v>26</v>
      </c>
      <c r="G79" s="36" t="str">
        <f t="shared" si="5"/>
        <v>290,2</v>
      </c>
      <c r="H79" s="36">
        <f t="shared" si="5"/>
        <v>45.2</v>
      </c>
      <c r="I79" s="55">
        <f t="shared" si="6"/>
        <v>15.575465196416266</v>
      </c>
    </row>
    <row r="80" spans="1:9" ht="37.5" customHeight="1">
      <c r="A80" s="19"/>
      <c r="B80" s="15" t="s">
        <v>13</v>
      </c>
      <c r="C80" s="16"/>
      <c r="D80" s="4" t="s">
        <v>10</v>
      </c>
      <c r="E80" s="4" t="s">
        <v>14</v>
      </c>
      <c r="F80" s="4" t="s">
        <v>26</v>
      </c>
      <c r="G80" s="36" t="str">
        <f t="shared" si="5"/>
        <v>290,2</v>
      </c>
      <c r="H80" s="36">
        <f t="shared" si="5"/>
        <v>45.2</v>
      </c>
      <c r="I80" s="55">
        <f t="shared" si="6"/>
        <v>15.575465196416266</v>
      </c>
    </row>
    <row r="81" spans="1:9" ht="15.75" customHeight="1">
      <c r="A81" s="19"/>
      <c r="B81" s="15" t="s">
        <v>2</v>
      </c>
      <c r="C81" s="16"/>
      <c r="D81" s="4" t="s">
        <v>10</v>
      </c>
      <c r="E81" s="4" t="s">
        <v>14</v>
      </c>
      <c r="F81" s="4" t="s">
        <v>3</v>
      </c>
      <c r="G81" s="4" t="s">
        <v>145</v>
      </c>
      <c r="H81" s="14">
        <v>45.2</v>
      </c>
      <c r="I81" s="55">
        <f t="shared" si="6"/>
        <v>15.575465196416266</v>
      </c>
    </row>
    <row r="82" spans="1:9" ht="15.75" customHeight="1">
      <c r="A82" s="19"/>
      <c r="B82" s="33" t="s">
        <v>5</v>
      </c>
      <c r="C82" s="34"/>
      <c r="D82" s="7" t="s">
        <v>6</v>
      </c>
      <c r="E82" s="7" t="s">
        <v>26</v>
      </c>
      <c r="F82" s="7" t="s">
        <v>26</v>
      </c>
      <c r="G82" s="35">
        <f>G83</f>
        <v>150</v>
      </c>
      <c r="H82" s="35">
        <f>H83</f>
        <v>3.5</v>
      </c>
      <c r="I82" s="55">
        <f t="shared" si="6"/>
        <v>2.3333333333333335</v>
      </c>
    </row>
    <row r="83" spans="1:9" ht="18.75" customHeight="1">
      <c r="A83" s="19"/>
      <c r="B83" s="45" t="s">
        <v>81</v>
      </c>
      <c r="C83" s="46"/>
      <c r="D83" s="17">
        <v>1003</v>
      </c>
      <c r="E83" s="18">
        <v>5053300</v>
      </c>
      <c r="F83" s="47"/>
      <c r="G83" s="48">
        <f>G85+G84</f>
        <v>150</v>
      </c>
      <c r="H83" s="48">
        <f>H85+H84</f>
        <v>3.5</v>
      </c>
      <c r="I83" s="55">
        <f t="shared" si="6"/>
        <v>2.3333333333333335</v>
      </c>
    </row>
    <row r="84" spans="1:9" ht="18.75" customHeight="1">
      <c r="A84" s="19"/>
      <c r="B84" s="45" t="s">
        <v>2</v>
      </c>
      <c r="C84" s="46"/>
      <c r="D84" s="17">
        <v>1003</v>
      </c>
      <c r="E84" s="18">
        <v>5053300</v>
      </c>
      <c r="F84" s="47">
        <v>5</v>
      </c>
      <c r="G84" s="56">
        <v>100</v>
      </c>
      <c r="H84" s="48">
        <v>0</v>
      </c>
      <c r="I84" s="55">
        <f t="shared" si="6"/>
        <v>0</v>
      </c>
    </row>
    <row r="85" spans="1:9" ht="18.75" customHeight="1">
      <c r="A85" s="19"/>
      <c r="B85" s="45" t="s">
        <v>34</v>
      </c>
      <c r="C85" s="46"/>
      <c r="D85" s="17">
        <v>1003</v>
      </c>
      <c r="E85" s="18">
        <v>5053300</v>
      </c>
      <c r="F85" s="47">
        <v>13</v>
      </c>
      <c r="G85" s="56">
        <v>50</v>
      </c>
      <c r="H85" s="14">
        <v>3.5</v>
      </c>
      <c r="I85" s="55">
        <f t="shared" si="6"/>
        <v>7.000000000000001</v>
      </c>
    </row>
    <row r="86" spans="1:9" ht="17.25" customHeight="1">
      <c r="A86" s="19"/>
      <c r="B86" s="43" t="s">
        <v>94</v>
      </c>
      <c r="C86" s="16"/>
      <c r="D86" s="41" t="s">
        <v>40</v>
      </c>
      <c r="E86" s="41"/>
      <c r="F86" s="41"/>
      <c r="G86" s="14">
        <f aca="true" t="shared" si="7" ref="G86:H89">G87</f>
        <v>149.4</v>
      </c>
      <c r="H86" s="14">
        <f t="shared" si="7"/>
        <v>12.1</v>
      </c>
      <c r="I86" s="55">
        <f t="shared" si="6"/>
        <v>8.099062918340026</v>
      </c>
    </row>
    <row r="87" spans="1:9" ht="12" customHeight="1">
      <c r="A87" s="19"/>
      <c r="B87" s="33" t="s">
        <v>127</v>
      </c>
      <c r="C87" s="16"/>
      <c r="D87" s="7" t="s">
        <v>126</v>
      </c>
      <c r="E87" s="4"/>
      <c r="F87" s="4"/>
      <c r="G87" s="14">
        <f t="shared" si="7"/>
        <v>149.4</v>
      </c>
      <c r="H87" s="14">
        <f t="shared" si="7"/>
        <v>12.1</v>
      </c>
      <c r="I87" s="55">
        <f t="shared" si="6"/>
        <v>8.099062918340026</v>
      </c>
    </row>
    <row r="88" spans="1:9" ht="12" customHeight="1">
      <c r="A88" s="19"/>
      <c r="B88" s="32" t="s">
        <v>96</v>
      </c>
      <c r="C88" s="16"/>
      <c r="D88" s="4" t="s">
        <v>126</v>
      </c>
      <c r="E88" s="4" t="s">
        <v>92</v>
      </c>
      <c r="F88" s="4"/>
      <c r="G88" s="14">
        <f t="shared" si="7"/>
        <v>149.4</v>
      </c>
      <c r="H88" s="14">
        <f t="shared" si="7"/>
        <v>12.1</v>
      </c>
      <c r="I88" s="55">
        <f t="shared" si="6"/>
        <v>8.099062918340026</v>
      </c>
    </row>
    <row r="89" spans="1:9" ht="24" customHeight="1">
      <c r="A89" s="19"/>
      <c r="B89" s="15" t="s">
        <v>95</v>
      </c>
      <c r="C89" s="16"/>
      <c r="D89" s="4" t="s">
        <v>126</v>
      </c>
      <c r="E89" s="4" t="s">
        <v>93</v>
      </c>
      <c r="F89" s="4"/>
      <c r="G89" s="14">
        <f t="shared" si="7"/>
        <v>149.4</v>
      </c>
      <c r="H89" s="14">
        <f t="shared" si="7"/>
        <v>12.1</v>
      </c>
      <c r="I89" s="55">
        <f t="shared" si="6"/>
        <v>8.099062918340026</v>
      </c>
    </row>
    <row r="90" spans="1:9" ht="20.25" customHeight="1">
      <c r="A90" s="19"/>
      <c r="B90" s="15" t="s">
        <v>35</v>
      </c>
      <c r="C90" s="16"/>
      <c r="D90" s="4" t="s">
        <v>126</v>
      </c>
      <c r="E90" s="4" t="s">
        <v>93</v>
      </c>
      <c r="F90" s="4" t="s">
        <v>144</v>
      </c>
      <c r="G90" s="36">
        <v>149.4</v>
      </c>
      <c r="H90" s="14">
        <v>12.1</v>
      </c>
      <c r="I90" s="55">
        <f t="shared" si="6"/>
        <v>8.099062918340026</v>
      </c>
    </row>
    <row r="91" spans="1:9" ht="16.5" customHeight="1">
      <c r="A91" s="19"/>
      <c r="B91" s="43" t="s">
        <v>39</v>
      </c>
      <c r="C91" s="44"/>
      <c r="D91" s="41" t="s">
        <v>124</v>
      </c>
      <c r="E91" s="41" t="s">
        <v>26</v>
      </c>
      <c r="F91" s="41" t="s">
        <v>26</v>
      </c>
      <c r="G91" s="42" t="str">
        <f>G92</f>
        <v>115,6</v>
      </c>
      <c r="H91" s="42">
        <f>H92</f>
        <v>28.9</v>
      </c>
      <c r="I91" s="55">
        <f t="shared" si="6"/>
        <v>25</v>
      </c>
    </row>
    <row r="92" spans="1:9" ht="15.75" customHeight="1">
      <c r="A92" s="19"/>
      <c r="B92" s="33" t="s">
        <v>82</v>
      </c>
      <c r="C92" s="34"/>
      <c r="D92" s="7" t="s">
        <v>125</v>
      </c>
      <c r="E92" s="7" t="s">
        <v>26</v>
      </c>
      <c r="F92" s="7" t="s">
        <v>26</v>
      </c>
      <c r="G92" s="35" t="str">
        <f>G93</f>
        <v>115,6</v>
      </c>
      <c r="H92" s="35">
        <f>H93</f>
        <v>28.9</v>
      </c>
      <c r="I92" s="55">
        <f t="shared" si="6"/>
        <v>25</v>
      </c>
    </row>
    <row r="93" spans="1:9" ht="14.25" customHeight="1">
      <c r="A93" s="19"/>
      <c r="B93" s="15" t="s">
        <v>39</v>
      </c>
      <c r="C93" s="16"/>
      <c r="D93" s="4" t="s">
        <v>125</v>
      </c>
      <c r="E93" s="4" t="s">
        <v>83</v>
      </c>
      <c r="F93" s="4" t="s">
        <v>26</v>
      </c>
      <c r="G93" s="36" t="str">
        <f>G94</f>
        <v>115,6</v>
      </c>
      <c r="H93" s="36">
        <f>H94</f>
        <v>28.9</v>
      </c>
      <c r="I93" s="55">
        <f t="shared" si="6"/>
        <v>25</v>
      </c>
    </row>
    <row r="94" spans="1:9" ht="77.25" customHeight="1">
      <c r="A94" s="19"/>
      <c r="B94" s="15" t="s">
        <v>128</v>
      </c>
      <c r="C94" s="16"/>
      <c r="D94" s="4" t="s">
        <v>125</v>
      </c>
      <c r="E94" s="4" t="s">
        <v>84</v>
      </c>
      <c r="F94" s="4" t="s">
        <v>26</v>
      </c>
      <c r="G94" s="36" t="str">
        <f>G95</f>
        <v>115,6</v>
      </c>
      <c r="H94" s="36">
        <f>H95</f>
        <v>28.9</v>
      </c>
      <c r="I94" s="55">
        <f t="shared" si="6"/>
        <v>25</v>
      </c>
    </row>
    <row r="95" spans="1:9" ht="18.75" customHeight="1">
      <c r="A95" s="19"/>
      <c r="B95" s="15" t="s">
        <v>82</v>
      </c>
      <c r="C95" s="16"/>
      <c r="D95" s="4" t="s">
        <v>125</v>
      </c>
      <c r="E95" s="4" t="s">
        <v>84</v>
      </c>
      <c r="F95" s="4" t="s">
        <v>147</v>
      </c>
      <c r="G95" s="4" t="s">
        <v>146</v>
      </c>
      <c r="H95" s="14">
        <v>28.9</v>
      </c>
      <c r="I95" s="55">
        <f t="shared" si="6"/>
        <v>25</v>
      </c>
    </row>
    <row r="96" spans="1:8" ht="12.75">
      <c r="A96" s="6"/>
      <c r="B96" s="8"/>
      <c r="C96" s="8"/>
      <c r="D96" s="9"/>
      <c r="E96" s="9"/>
      <c r="F96" s="9"/>
      <c r="G96" s="9"/>
      <c r="H96" s="10"/>
    </row>
  </sheetData>
  <mergeCells count="9">
    <mergeCell ref="A11:H11"/>
    <mergeCell ref="D5:H5"/>
    <mergeCell ref="B8:F8"/>
    <mergeCell ref="A9:H9"/>
    <mergeCell ref="A10:H10"/>
    <mergeCell ref="D1:H1"/>
    <mergeCell ref="D2:H2"/>
    <mergeCell ref="D3:H3"/>
    <mergeCell ref="D4:H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2011-02-17T06:37:43Z</cp:lastPrinted>
  <dcterms:created xsi:type="dcterms:W3CDTF">2007-09-04T08:08:49Z</dcterms:created>
  <dcterms:modified xsi:type="dcterms:W3CDTF">2012-05-17T08:23:40Z</dcterms:modified>
  <cp:category/>
  <cp:version/>
  <cp:contentType/>
  <cp:contentStatus/>
</cp:coreProperties>
</file>