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'пр2'!$A$1:$E$40</definedName>
  </definedNames>
  <calcPr fullCalcOnLoad="1"/>
</workbook>
</file>

<file path=xl/sharedStrings.xml><?xml version="1.0" encoding="utf-8"?>
<sst xmlns="http://schemas.openxmlformats.org/spreadsheetml/2006/main" count="62" uniqueCount="62">
  <si>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</si>
  <si>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</si>
  <si>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</si>
  <si>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</si>
  <si>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</si>
  <si>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</si>
  <si>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</si>
  <si>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</si>
  <si>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</si>
  <si>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</si>
  <si>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</si>
  <si>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</si>
  <si>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</si>
  <si>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</si>
  <si>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</si>
  <si>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</si>
  <si>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</si>
  <si>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</si>
  <si>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</si>
  <si>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</si>
  <si>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</si>
  <si>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</si>
  <si>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</si>
  <si>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</si>
  <si>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</si>
  <si>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</si>
  <si>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</si>
  <si>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</si>
  <si>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</si>
  <si>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</si>
  <si>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</si>
  <si>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</si>
  <si>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</si>
  <si>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>1 16 00000 00 0000 140</t>
  </si>
  <si>
    <t>Штрафы, санкции, возмещение ущерба</t>
  </si>
  <si>
    <t xml:space="preserve">Прогнозируемые поступления налоговых, неналоговых доходов и бевозмездных поступлений 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</si>
  <si>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</si>
  <si>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 ( за исключением муниципального контракта,финансируемого за счет средств муниципального дорожного фонда)</t>
  </si>
  <si>
    <t xml:space="preserve">2 00 00000 00 0000 000 </t>
  </si>
  <si>
    <t>БЕЗВОЗМЕЗДНЫЕ ПОСТУПЛЕНИЯ</t>
  </si>
  <si>
    <t xml:space="preserve">2 02 00000 00 0000 150 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</si>
  <si>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</si>
  <si>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</si>
  <si>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</si>
  <si>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</si>
  <si>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Акцизы по подакцизным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</si>
  <si>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</si>
  <si>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2023 год</t>
  </si>
  <si>
    <t>111 05010 00 0000 120</t>
  </si>
  <si>
    <t>Доходы от использования имущества, находящегося в государственной и муниципальной собственности, в т.ч. Арендная плата за землю</t>
  </si>
  <si>
    <t>Плата за негативное воздействие на окружающую среду</t>
  </si>
  <si>
    <t>1 12 01010 01 6000 120</t>
  </si>
  <si>
    <t>2024 год</t>
  </si>
  <si>
    <t>2025 год</t>
  </si>
  <si>
    <t>1 14 06025 10 0000 430</t>
  </si>
  <si>
    <t>Доходы от продажи земельных участков,находящихся в собственности сельских поселений( за исключением земельных участков муниципальных бюджетных и автономных учреждений)</t>
  </si>
  <si>
    <t xml:space="preserve">                                  на 2023 год и на плановый период 2024 и 2025годов</t>
  </si>
  <si>
    <t xml:space="preserve">                                                                                       Пениковского сельского поселения</t>
  </si>
  <si>
    <t xml:space="preserve">      в местный бюджет  Пениковского сельского поселения</t>
  </si>
  <si>
    <t>2 02 40000 00 0000 150</t>
  </si>
  <si>
    <t>Иные межбюджетные трансферты</t>
  </si>
  <si>
    <t xml:space="preserve">                                                                                      от 29.11.2023 №47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</si>
</sst>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view="pageBreakPreview" zoomScale="75" zoomScaleSheetLayoutView="75" zoomScalePageLayoutView="0" workbookViewId="0" topLeftCell="A1">
      <selection activeCell="B4" sqref="B4:E4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5.375" style="0" customWidth="1"/>
    <col min="5" max="5" width="10.50390625" style="0" customWidth="1"/>
  </cols>
  <sheetData>
    <row r="1" spans="1:5" ht="15">
      <c r="A1" s="14"/>
      <c r="B1" s="40" t="s">
        <v>23</v>
      </c>
      <c r="C1" s="40"/>
      <c r="D1" s="41"/>
      <c r="E1" s="41"/>
    </row>
    <row r="2" spans="1:5" ht="15">
      <c r="A2" s="14"/>
      <c r="B2" s="40" t="s">
        <v>24</v>
      </c>
      <c r="C2" s="40"/>
      <c r="D2" s="41"/>
      <c r="E2" s="41"/>
    </row>
    <row r="3" spans="1:5" ht="15">
      <c r="A3" s="14"/>
      <c r="B3" s="42" t="s">
        <v>57</v>
      </c>
      <c r="C3" s="42"/>
      <c r="D3" s="43"/>
      <c r="E3" s="43"/>
    </row>
    <row r="4" spans="1:5" ht="15">
      <c r="A4" s="14"/>
      <c r="B4" s="40" t="s">
        <v>61</v>
      </c>
      <c r="C4" s="40"/>
      <c r="D4" s="41"/>
      <c r="E4" s="41"/>
    </row>
    <row r="5" spans="1:5" ht="15">
      <c r="A5" s="14"/>
      <c r="B5" s="40" t="s">
        <v>29</v>
      </c>
      <c r="C5" s="40"/>
      <c r="D5" s="41"/>
      <c r="E5" s="41"/>
    </row>
    <row r="6" spans="1:3" ht="15">
      <c r="A6" s="14"/>
      <c r="B6" s="24"/>
      <c r="C6" s="24"/>
    </row>
    <row r="7" spans="1:3" ht="4.5" customHeight="1">
      <c r="A7" s="14"/>
      <c r="B7" s="14"/>
      <c r="C7" s="14"/>
    </row>
    <row r="8" spans="1:3" ht="6.75" customHeight="1">
      <c r="A8" s="14"/>
      <c r="B8" s="14"/>
      <c r="C8" s="14"/>
    </row>
    <row r="9" spans="1:3" ht="18">
      <c r="A9" s="44" t="s">
        <v>35</v>
      </c>
      <c r="B9" s="45"/>
      <c r="C9" s="45"/>
    </row>
    <row r="10" spans="1:3" ht="18">
      <c r="A10" s="38" t="s">
        <v>58</v>
      </c>
      <c r="B10" s="39"/>
      <c r="C10" s="39"/>
    </row>
    <row r="11" spans="1:3" ht="18">
      <c r="A11" s="38" t="s">
        <v>56</v>
      </c>
      <c r="B11" s="39"/>
      <c r="C11" s="39"/>
    </row>
    <row r="12" spans="1:3" ht="15">
      <c r="A12" s="14"/>
      <c r="B12" s="14"/>
      <c r="C12" s="14"/>
    </row>
    <row r="13" spans="1:5" ht="15">
      <c r="A13" s="7" t="s">
        <v>0</v>
      </c>
      <c r="B13" s="8"/>
      <c r="C13" s="37" t="s">
        <v>32</v>
      </c>
      <c r="D13" s="37"/>
      <c r="E13" s="37"/>
    </row>
    <row r="14" spans="1:5" ht="15">
      <c r="A14" s="9" t="s">
        <v>2</v>
      </c>
      <c r="B14" s="10" t="s">
        <v>1</v>
      </c>
      <c r="C14" s="37" t="s">
        <v>47</v>
      </c>
      <c r="D14" s="37" t="s">
        <v>52</v>
      </c>
      <c r="E14" s="37" t="s">
        <v>53</v>
      </c>
    </row>
    <row r="15" spans="1:5" ht="15">
      <c r="A15" s="11"/>
      <c r="B15" s="12"/>
      <c r="C15" s="37"/>
      <c r="D15" s="37"/>
      <c r="E15" s="37"/>
    </row>
    <row r="16" spans="1:5" ht="15">
      <c r="A16" s="13">
        <v>1</v>
      </c>
      <c r="B16" s="13">
        <v>2</v>
      </c>
      <c r="C16" s="13">
        <v>3</v>
      </c>
      <c r="D16" s="13">
        <v>4</v>
      </c>
      <c r="E16" s="13">
        <v>5</v>
      </c>
    </row>
    <row r="17" spans="1:5" ht="18">
      <c r="A17" s="17"/>
      <c r="B17" s="23" t="s">
        <v>20</v>
      </c>
      <c r="C17" s="26">
        <f>C18+C36</f>
        <v>95218.09999999999</v>
      </c>
      <c r="D17" s="26">
        <f>D18+D36</f>
        <v>60197.5</v>
      </c>
      <c r="E17" s="26">
        <f>E18+E36</f>
        <v>60725.299999999996</v>
      </c>
    </row>
    <row r="18" spans="1:5" ht="16.5" customHeight="1">
      <c r="A18" s="15" t="s">
        <v>3</v>
      </c>
      <c r="B18" s="16" t="s">
        <v>21</v>
      </c>
      <c r="C18" s="26">
        <f>C19+C23+C27+C29+C21+C26+C33+C32</f>
        <v>47101.6</v>
      </c>
      <c r="D18" s="26">
        <f>D19+D23+D27+D29+D21+D26+D33+D32</f>
        <v>52731.1</v>
      </c>
      <c r="E18" s="26">
        <f>E19+E23+E27+E29+E21+E26+E33+E32</f>
        <v>52983.1</v>
      </c>
    </row>
    <row r="19" spans="1:5" ht="21.75" customHeight="1">
      <c r="A19" s="17" t="s">
        <v>4</v>
      </c>
      <c r="B19" s="19" t="s">
        <v>5</v>
      </c>
      <c r="C19" s="27">
        <f>C20</f>
        <v>7424</v>
      </c>
      <c r="D19" s="27">
        <f>D20</f>
        <v>7454.3</v>
      </c>
      <c r="E19" s="27">
        <f>E20</f>
        <v>7500.6</v>
      </c>
    </row>
    <row r="20" spans="1:5" ht="22.5" customHeight="1">
      <c r="A20" s="17" t="s">
        <v>26</v>
      </c>
      <c r="B20" s="20" t="s">
        <v>6</v>
      </c>
      <c r="C20" s="28">
        <v>7424</v>
      </c>
      <c r="D20" s="30">
        <v>7454.3</v>
      </c>
      <c r="E20" s="29">
        <v>7500.6</v>
      </c>
    </row>
    <row r="21" spans="1:5" ht="63" customHeight="1">
      <c r="A21" s="17" t="s">
        <v>22</v>
      </c>
      <c r="B21" s="18" t="s">
        <v>25</v>
      </c>
      <c r="C21" s="28">
        <f>C22</f>
        <v>1577.9</v>
      </c>
      <c r="D21" s="28">
        <f>D22</f>
        <v>1641</v>
      </c>
      <c r="E21" s="31">
        <f>E22</f>
        <v>1706.6</v>
      </c>
    </row>
    <row r="22" spans="1:5" ht="39.75" customHeight="1">
      <c r="A22" s="17" t="s">
        <v>27</v>
      </c>
      <c r="B22" s="18" t="s">
        <v>45</v>
      </c>
      <c r="C22" s="28">
        <v>1577.9</v>
      </c>
      <c r="D22" s="30">
        <v>1641</v>
      </c>
      <c r="E22" s="29">
        <v>1706.6</v>
      </c>
    </row>
    <row r="23" spans="1:5" ht="22.5" customHeight="1">
      <c r="A23" s="17" t="s">
        <v>7</v>
      </c>
      <c r="B23" s="19" t="s">
        <v>8</v>
      </c>
      <c r="C23" s="27">
        <f>SUM(C24:C25)</f>
        <v>36200</v>
      </c>
      <c r="D23" s="27">
        <f>SUM(D24:D25)</f>
        <v>43225</v>
      </c>
      <c r="E23" s="32">
        <f>SUM(E24:E25)</f>
        <v>43353</v>
      </c>
    </row>
    <row r="24" spans="1:5" ht="18" customHeight="1">
      <c r="A24" s="17" t="s">
        <v>9</v>
      </c>
      <c r="B24" s="20" t="s">
        <v>10</v>
      </c>
      <c r="C24" s="28">
        <v>3100</v>
      </c>
      <c r="D24" s="30">
        <v>3225</v>
      </c>
      <c r="E24" s="29">
        <v>3353</v>
      </c>
    </row>
    <row r="25" spans="1:5" ht="21.75" customHeight="1">
      <c r="A25" s="17" t="s">
        <v>11</v>
      </c>
      <c r="B25" s="20" t="s">
        <v>12</v>
      </c>
      <c r="C25" s="28">
        <f>40000-6900</f>
        <v>33100</v>
      </c>
      <c r="D25" s="30">
        <v>40000</v>
      </c>
      <c r="E25" s="29">
        <v>40000</v>
      </c>
    </row>
    <row r="26" spans="1:5" ht="21.75" customHeight="1">
      <c r="A26" s="17" t="s">
        <v>30</v>
      </c>
      <c r="B26" s="20" t="s">
        <v>31</v>
      </c>
      <c r="C26" s="28">
        <v>73.5</v>
      </c>
      <c r="D26" s="30">
        <v>73.5</v>
      </c>
      <c r="E26" s="29">
        <v>73.5</v>
      </c>
    </row>
    <row r="27" spans="1:5" ht="19.5" customHeight="1">
      <c r="A27" s="17" t="s">
        <v>13</v>
      </c>
      <c r="B27" s="20" t="s">
        <v>14</v>
      </c>
      <c r="C27" s="28">
        <f>C28</f>
        <v>2</v>
      </c>
      <c r="D27" s="28">
        <f>D28</f>
        <v>2</v>
      </c>
      <c r="E27" s="31">
        <f>E28</f>
        <v>2</v>
      </c>
    </row>
    <row r="28" spans="1:5" ht="60" customHeight="1">
      <c r="A28" s="21" t="s">
        <v>15</v>
      </c>
      <c r="B28" s="18" t="s">
        <v>16</v>
      </c>
      <c r="C28" s="28">
        <v>2</v>
      </c>
      <c r="D28" s="30">
        <v>2</v>
      </c>
      <c r="E28" s="29">
        <v>2</v>
      </c>
    </row>
    <row r="29" spans="1:5" ht="61.5" customHeight="1">
      <c r="A29" s="25" t="s">
        <v>19</v>
      </c>
      <c r="B29" s="18" t="s">
        <v>17</v>
      </c>
      <c r="C29" s="28">
        <f>C31+C30</f>
        <v>281.7</v>
      </c>
      <c r="D29" s="28">
        <f>D31+D30</f>
        <v>291.6</v>
      </c>
      <c r="E29" s="31">
        <f>E31+E30</f>
        <v>302.1</v>
      </c>
    </row>
    <row r="30" spans="1:5" ht="61.5" customHeight="1">
      <c r="A30" s="25" t="s">
        <v>48</v>
      </c>
      <c r="B30" s="18" t="s">
        <v>49</v>
      </c>
      <c r="C30" s="28">
        <v>173.7</v>
      </c>
      <c r="D30" s="28">
        <v>179.6</v>
      </c>
      <c r="E30" s="31">
        <v>185.7</v>
      </c>
    </row>
    <row r="31" spans="1:5" ht="113.25" customHeight="1">
      <c r="A31" s="25" t="s">
        <v>18</v>
      </c>
      <c r="B31" s="22" t="s">
        <v>28</v>
      </c>
      <c r="C31" s="27">
        <v>108</v>
      </c>
      <c r="D31" s="30">
        <v>112</v>
      </c>
      <c r="E31" s="29">
        <v>116.4</v>
      </c>
    </row>
    <row r="32" spans="1:5" ht="78" customHeight="1">
      <c r="A32" s="17" t="s">
        <v>54</v>
      </c>
      <c r="B32" s="35" t="s">
        <v>55</v>
      </c>
      <c r="C32" s="27">
        <v>1500</v>
      </c>
      <c r="D32" s="30">
        <v>0</v>
      </c>
      <c r="E32" s="29">
        <v>0</v>
      </c>
    </row>
    <row r="33" spans="1:5" ht="30.75" customHeight="1">
      <c r="A33" s="25" t="s">
        <v>33</v>
      </c>
      <c r="B33" s="22" t="s">
        <v>34</v>
      </c>
      <c r="C33" s="33">
        <f>C34+C35</f>
        <v>42.5</v>
      </c>
      <c r="D33" s="30">
        <f>D34+D35</f>
        <v>43.7</v>
      </c>
      <c r="E33" s="29">
        <f>E34+E35</f>
        <v>45.300000000000004</v>
      </c>
    </row>
    <row r="34" spans="1:5" ht="130.5" customHeight="1">
      <c r="A34" s="25" t="s">
        <v>36</v>
      </c>
      <c r="B34" s="22" t="s">
        <v>37</v>
      </c>
      <c r="C34" s="33">
        <v>40</v>
      </c>
      <c r="D34" s="30">
        <v>41</v>
      </c>
      <c r="E34" s="29">
        <v>42.6</v>
      </c>
    </row>
    <row r="35" spans="1:5" ht="49.5" customHeight="1">
      <c r="A35" s="25" t="s">
        <v>51</v>
      </c>
      <c r="B35" s="22" t="s">
        <v>50</v>
      </c>
      <c r="C35" s="33">
        <v>2.5</v>
      </c>
      <c r="D35" s="30">
        <v>2.7</v>
      </c>
      <c r="E35" s="29">
        <v>2.7</v>
      </c>
    </row>
    <row r="36" spans="1:5" ht="22.5" customHeight="1">
      <c r="A36" s="15" t="s">
        <v>38</v>
      </c>
      <c r="B36" s="16" t="s">
        <v>39</v>
      </c>
      <c r="C36" s="26">
        <f>C37</f>
        <v>48116.49999999999</v>
      </c>
      <c r="D36" s="26">
        <f>D37</f>
        <v>7466.400000000001</v>
      </c>
      <c r="E36" s="26">
        <f>E37</f>
        <v>7742.2</v>
      </c>
    </row>
    <row r="37" spans="1:5" ht="41.25" customHeight="1">
      <c r="A37" s="15" t="s">
        <v>40</v>
      </c>
      <c r="B37" s="34" t="s">
        <v>41</v>
      </c>
      <c r="C37" s="26">
        <f>C38+C39+C40</f>
        <v>48116.49999999999</v>
      </c>
      <c r="D37" s="26">
        <f>D38+D39+D40</f>
        <v>7466.400000000001</v>
      </c>
      <c r="E37" s="26">
        <f>E38+E39+E40</f>
        <v>7742.2</v>
      </c>
    </row>
    <row r="38" spans="1:5" ht="42.75" customHeight="1">
      <c r="A38" s="17" t="s">
        <v>42</v>
      </c>
      <c r="B38" s="18" t="s">
        <v>43</v>
      </c>
      <c r="C38" s="28">
        <f>5574.5+89.8+6231.4+3851.3+8000+21111.7-545.5-3851.3+54.1</f>
        <v>40515.99999999999</v>
      </c>
      <c r="D38" s="28">
        <f>7035.6+98.8</f>
        <v>7134.400000000001</v>
      </c>
      <c r="E38" s="28">
        <f>7289.7+109.1</f>
        <v>7398.8</v>
      </c>
    </row>
    <row r="39" spans="1:5" ht="46.5" customHeight="1">
      <c r="A39" s="17" t="s">
        <v>44</v>
      </c>
      <c r="B39" s="18" t="s">
        <v>46</v>
      </c>
      <c r="C39" s="28">
        <f>3.5+314.6</f>
        <v>318.1</v>
      </c>
      <c r="D39" s="28">
        <f>3.5+328.5</f>
        <v>332</v>
      </c>
      <c r="E39" s="28">
        <f>3.5+339.9</f>
        <v>343.4</v>
      </c>
    </row>
    <row r="40" spans="1:5" ht="46.5" customHeight="1">
      <c r="A40" s="17" t="s">
        <v>59</v>
      </c>
      <c r="B40" s="36" t="s">
        <v>60</v>
      </c>
      <c r="C40" s="28">
        <f>284+6900+98.4</f>
        <v>7282.4</v>
      </c>
      <c r="D40" s="28">
        <v>0</v>
      </c>
      <c r="E40" s="28">
        <v>0</v>
      </c>
    </row>
    <row r="41" spans="1:3" ht="20.25" customHeight="1">
      <c r="A41" s="3"/>
      <c r="B41" s="3"/>
      <c r="C41" s="3"/>
    </row>
    <row r="42" spans="1:3" ht="13.5" customHeight="1">
      <c r="A42" s="3"/>
      <c r="B42" s="3"/>
      <c r="C42" s="3"/>
    </row>
    <row r="43" spans="1:3" ht="18" customHeight="1">
      <c r="A43" s="3"/>
      <c r="B43" s="4"/>
      <c r="C43" s="3"/>
    </row>
    <row r="44" spans="1:3" ht="18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4.2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2.75" customHeight="1">
      <c r="A49" s="3"/>
      <c r="B49" s="4"/>
      <c r="C49" s="3"/>
    </row>
    <row r="50" spans="1:3" ht="14.25" customHeight="1">
      <c r="A50" s="3"/>
      <c r="B50" s="4"/>
      <c r="C50" s="3"/>
    </row>
    <row r="51" spans="1:3" ht="18.75" customHeight="1">
      <c r="A51" s="3"/>
      <c r="B51" s="4"/>
      <c r="C51" s="4"/>
    </row>
    <row r="52" spans="1:3" ht="14.25" customHeight="1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4"/>
      <c r="C64" s="4"/>
    </row>
    <row r="65" spans="1:3" ht="13.5">
      <c r="A65" s="3"/>
      <c r="B65" s="4"/>
      <c r="C65" s="4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3"/>
      <c r="C75" s="3"/>
    </row>
    <row r="76" spans="1:3" ht="13.5">
      <c r="A76" s="3"/>
      <c r="B76" s="3"/>
      <c r="C76" s="3"/>
    </row>
    <row r="77" spans="1:3" ht="13.5">
      <c r="A77" s="3"/>
      <c r="B77" s="6"/>
      <c r="C77" s="6"/>
    </row>
    <row r="78" spans="1:3" ht="13.5">
      <c r="A78" s="3"/>
      <c r="B78" s="3"/>
      <c r="C78" s="3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2" spans="2:3" ht="12.75">
      <c r="B82" s="2"/>
      <c r="C82" s="2"/>
    </row>
    <row r="83" spans="2:3" ht="12.75">
      <c r="B83" s="2"/>
      <c r="C83" s="2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5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7" ht="12.75">
      <c r="B104" s="1"/>
      <c r="C104" s="1"/>
      <c r="D104" s="1"/>
      <c r="E104" s="1"/>
      <c r="F104" s="1"/>
      <c r="G104" s="1"/>
    </row>
    <row r="105" spans="2:7" ht="12.75">
      <c r="B105" s="1"/>
      <c r="C105" s="1"/>
      <c r="D105" s="1"/>
      <c r="E105" s="1"/>
      <c r="F105" s="1"/>
      <c r="G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</sheetData>
  <sheetProtection/>
  <mergeCells count="12">
    <mergeCell ref="B1:E1"/>
    <mergeCell ref="B2:E2"/>
    <mergeCell ref="B3:E3"/>
    <mergeCell ref="B4:E4"/>
    <mergeCell ref="B5:E5"/>
    <mergeCell ref="A9:C9"/>
    <mergeCell ref="C14:C15"/>
    <mergeCell ref="D14:D15"/>
    <mergeCell ref="E14:E15"/>
    <mergeCell ref="A10:C10"/>
    <mergeCell ref="A11:C11"/>
    <mergeCell ref="C13:E13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2023-09-15T06:38:59Z</cp:lastPrinted>
  <dcterms:created xsi:type="dcterms:W3CDTF">2005-01-28T07:25:23Z</dcterms:created>
  <dcterms:modified xsi:type="dcterms:W3CDTF">2023-11-29T13:08:39Z</dcterms:modified>
  <cp:category/>
  <cp:version/>
  <cp:contentType/>
  <cp:contentStatus/>
</cp:coreProperties>
</file>